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63.xml" ContentType="application/vnd.openxmlformats-officedocument.drawing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64.xml" ContentType="application/vnd.openxmlformats-officedocument.drawing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65.xml" ContentType="application/vnd.openxmlformats-officedocument.drawing+xml"/>
  <Override PartName="/xl/charts/chart7.xml" ContentType="application/vnd.openxmlformats-officedocument.drawingml.chart+xml"/>
  <Override PartName="/xl/drawings/drawing66.xml" ContentType="application/vnd.openxmlformats-officedocument.drawing+xml"/>
  <Override PartName="/xl/charts/chart8.xml" ContentType="application/vnd.openxmlformats-officedocument.drawingml.chart+xml"/>
  <Override PartName="/xl/drawings/drawing67.xml" ContentType="application/vnd.openxmlformats-officedocument.drawing+xml"/>
  <Override PartName="/xl/charts/chart9.xml" ContentType="application/vnd.openxmlformats-officedocument.drawingml.chart+xml"/>
  <Override PartName="/xl/drawings/drawing68.xml" ContentType="application/vnd.openxmlformats-officedocument.drawing+xml"/>
  <Override PartName="/xl/charts/chart10.xml" ContentType="application/vnd.openxmlformats-officedocument.drawingml.chart+xml"/>
  <Override PartName="/xl/drawings/drawing69.xml" ContentType="application/vnd.openxmlformats-officedocument.drawing+xml"/>
  <Override PartName="/xl/charts/chart11.xml" ContentType="application/vnd.openxmlformats-officedocument.drawingml.chart+xml"/>
  <Override PartName="/xl/drawings/drawing70.xml" ContentType="application/vnd.openxmlformats-officedocument.drawing+xml"/>
  <Override PartName="/xl/charts/chart12.xml" ContentType="application/vnd.openxmlformats-officedocument.drawingml.chart+xml"/>
  <Override PartName="/xl/drawings/drawing71.xml" ContentType="application/vnd.openxmlformats-officedocument.drawing+xml"/>
  <Override PartName="/xl/charts/chart13.xml" ContentType="application/vnd.openxmlformats-officedocument.drawingml.chart+xml"/>
  <Override PartName="/xl/drawings/drawing72.xml" ContentType="application/vnd.openxmlformats-officedocument.drawing+xml"/>
  <Override PartName="/xl/charts/chart14.xml" ContentType="application/vnd.openxmlformats-officedocument.drawingml.chart+xml"/>
  <Override PartName="/xl/drawings/drawing73.xml" ContentType="application/vnd.openxmlformats-officedocument.drawing+xml"/>
  <Override PartName="/xl/charts/chart15.xml" ContentType="application/vnd.openxmlformats-officedocument.drawingml.chart+xml"/>
  <Override PartName="/xl/drawings/drawing74.xml" ContentType="application/vnd.openxmlformats-officedocument.drawing+xml"/>
  <Override PartName="/xl/charts/chart16.xml" ContentType="application/vnd.openxmlformats-officedocument.drawingml.chart+xml"/>
  <Override PartName="/xl/drawings/drawing75.xml" ContentType="application/vnd.openxmlformats-officedocument.drawing+xml"/>
  <Override PartName="/xl/charts/chart17.xml" ContentType="application/vnd.openxmlformats-officedocument.drawingml.chart+xml"/>
  <Override PartName="/xl/drawings/drawing76.xml" ContentType="application/vnd.openxmlformats-officedocument.drawing+xml"/>
  <Override PartName="/xl/charts/chart18.xml" ContentType="application/vnd.openxmlformats-officedocument.drawingml.chart+xml"/>
  <Override PartName="/xl/drawings/drawing77.xml" ContentType="application/vnd.openxmlformats-officedocument.drawing+xml"/>
  <Override PartName="/xl/charts/chart19.xml" ContentType="application/vnd.openxmlformats-officedocument.drawingml.chart+xml"/>
  <Override PartName="/xl/drawings/drawing78.xml" ContentType="application/vnd.openxmlformats-officedocument.drawing+xml"/>
  <Override PartName="/xl/charts/chart20.xml" ContentType="application/vnd.openxmlformats-officedocument.drawingml.chart+xml"/>
  <Override PartName="/xl/drawings/drawing79.xml" ContentType="application/vnd.openxmlformats-officedocument.drawing+xml"/>
  <Override PartName="/xl/charts/chart21.xml" ContentType="application/vnd.openxmlformats-officedocument.drawingml.chart+xml"/>
  <Override PartName="/xl/drawings/drawing80.xml" ContentType="application/vnd.openxmlformats-officedocument.drawing+xml"/>
  <Override PartName="/xl/charts/chart22.xml" ContentType="application/vnd.openxmlformats-officedocument.drawingml.chart+xml"/>
  <Override PartName="/xl/drawings/drawing81.xml" ContentType="application/vnd.openxmlformats-officedocument.drawing+xml"/>
  <Override PartName="/xl/charts/chart23.xml" ContentType="application/vnd.openxmlformats-officedocument.drawingml.chart+xml"/>
  <Override PartName="/xl/drawings/drawing82.xml" ContentType="application/vnd.openxmlformats-officedocument.drawing+xml"/>
  <Override PartName="/xl/charts/chart24.xml" ContentType="application/vnd.openxmlformats-officedocument.drawingml.chart+xml"/>
  <Override PartName="/xl/drawings/drawing83.xml" ContentType="application/vnd.openxmlformats-officedocument.drawing+xml"/>
  <Override PartName="/xl/charts/chart25.xml" ContentType="application/vnd.openxmlformats-officedocument.drawingml.chart+xml"/>
  <Override PartName="/xl/drawings/drawing84.xml" ContentType="application/vnd.openxmlformats-officedocument.drawing+xml"/>
  <Override PartName="/xl/charts/chart26.xml" ContentType="application/vnd.openxmlformats-officedocument.drawingml.chart+xml"/>
  <Override PartName="/xl/drawings/drawing85.xml" ContentType="application/vnd.openxmlformats-officedocument.drawing+xml"/>
  <Override PartName="/xl/charts/chart27.xml" ContentType="application/vnd.openxmlformats-officedocument.drawingml.chart+xml"/>
  <Override PartName="/xl/drawings/drawing86.xml" ContentType="application/vnd.openxmlformats-officedocument.drawing+xml"/>
  <Override PartName="/xl/charts/chart28.xml" ContentType="application/vnd.openxmlformats-officedocument.drawingml.chart+xml"/>
  <Override PartName="/xl/drawings/drawing87.xml" ContentType="application/vnd.openxmlformats-officedocument.drawing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drawings/drawing88.xml" ContentType="application/vnd.openxmlformats-officedocument.drawing+xml"/>
  <Override PartName="/xl/charts/chart31.xml" ContentType="application/vnd.openxmlformats-officedocument.drawingml.chart+xml"/>
  <Override PartName="/xl/drawings/drawing89.xml" ContentType="application/vnd.openxmlformats-officedocument.drawing+xml"/>
  <Override PartName="/xl/charts/chart32.xml" ContentType="application/vnd.openxmlformats-officedocument.drawingml.chart+xml"/>
  <Override PartName="/xl/drawings/drawing90.xml" ContentType="application/vnd.openxmlformats-officedocument.drawing+xml"/>
  <Override PartName="/xl/charts/chart33.xml" ContentType="application/vnd.openxmlformats-officedocument.drawingml.chart+xml"/>
  <Override PartName="/xl/drawings/drawing91.xml" ContentType="application/vnd.openxmlformats-officedocument.drawing+xml"/>
  <Override PartName="/xl/charts/chart34.xml" ContentType="application/vnd.openxmlformats-officedocument.drawingml.chart+xml"/>
  <Override PartName="/xl/drawings/drawing92.xml" ContentType="application/vnd.openxmlformats-officedocument.drawing+xml"/>
  <Override PartName="/xl/charts/chart35.xml" ContentType="application/vnd.openxmlformats-officedocument.drawingml.chart+xml"/>
  <Override PartName="/xl/drawings/drawing93.xml" ContentType="application/vnd.openxmlformats-officedocument.drawing+xml"/>
  <Override PartName="/xl/charts/chart36.xml" ContentType="application/vnd.openxmlformats-officedocument.drawingml.chart+xml"/>
  <Override PartName="/xl/drawings/drawing94.xml" ContentType="application/vnd.openxmlformats-officedocument.drawing+xml"/>
  <Override PartName="/xl/charts/chart37.xml" ContentType="application/vnd.openxmlformats-officedocument.drawingml.chart+xml"/>
  <Override PartName="/xl/drawings/drawing95.xml" ContentType="application/vnd.openxmlformats-officedocument.drawing+xml"/>
  <Override PartName="/xl/charts/chart38.xml" ContentType="application/vnd.openxmlformats-officedocument.drawingml.chart+xml"/>
  <Override PartName="/xl/drawings/drawing96.xml" ContentType="application/vnd.openxmlformats-officedocument.drawing+xml"/>
  <Override PartName="/xl/charts/chart39.xml" ContentType="application/vnd.openxmlformats-officedocument.drawingml.chart+xml"/>
  <Override PartName="/xl/drawings/drawing97.xml" ContentType="application/vnd.openxmlformats-officedocument.drawing+xml"/>
  <Override PartName="/xl/charts/chart40.xml" ContentType="application/vnd.openxmlformats-officedocument.drawingml.chart+xml"/>
  <Override PartName="/xl/drawings/drawing98.xml" ContentType="application/vnd.openxmlformats-officedocument.drawing+xml"/>
  <Override PartName="/xl/charts/chart41.xml" ContentType="application/vnd.openxmlformats-officedocument.drawingml.chart+xml"/>
  <Override PartName="/xl/drawings/drawing99.xml" ContentType="application/vnd.openxmlformats-officedocument.drawing+xml"/>
  <Override PartName="/xl/charts/chart42.xml" ContentType="application/vnd.openxmlformats-officedocument.drawingml.chart+xml"/>
  <Override PartName="/xl/drawings/drawing100.xml" ContentType="application/vnd.openxmlformats-officedocument.drawing+xml"/>
  <Override PartName="/xl/charts/chart43.xml" ContentType="application/vnd.openxmlformats-officedocument.drawingml.chart+xml"/>
  <Override PartName="/xl/drawings/drawing101.xml" ContentType="application/vnd.openxmlformats-officedocument.drawing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drawings/drawing102.xml" ContentType="application/vnd.openxmlformats-officedocument.drawing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drawings/drawing103.xml" ContentType="application/vnd.openxmlformats-officedocument.drawing+xml"/>
  <Override PartName="/xl/charts/chart48.xml" ContentType="application/vnd.openxmlformats-officedocument.drawingml.chart+xml"/>
  <Override PartName="/xl/drawings/drawing104.xml" ContentType="application/vnd.openxmlformats-officedocument.drawing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drawings/drawing105.xml" ContentType="application/vnd.openxmlformats-officedocument.drawing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drawings/drawing106.xml" ContentType="application/vnd.openxmlformats-officedocument.drawing+xml"/>
  <Override PartName="/xl/charts/chart5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427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User\Desktop\USFQ-Consultoria\Entregables\Base_Datos\Archivos ESPAC\"/>
    </mc:Choice>
  </mc:AlternateContent>
  <xr:revisionPtr revIDLastSave="0" documentId="8_{6FD8B86A-8347-4F05-9F60-080425574BD4}" xr6:coauthVersionLast="47" xr6:coauthVersionMax="47" xr10:uidLastSave="{00000000-0000-0000-0000-000000000000}"/>
  <bookViews>
    <workbookView xWindow="-108" yWindow="-108" windowWidth="23256" windowHeight="12456" tabRatio="774" activeTab="58" xr2:uid="{00000000-000D-0000-FFFF-FFFF00000000}"/>
  </bookViews>
  <sheets>
    <sheet name="ÍNDICE" sheetId="2" r:id="rId1"/>
    <sheet name="T1" sheetId="40" r:id="rId2"/>
    <sheet name="T2" sheetId="41" r:id="rId3"/>
    <sheet name="T3" sheetId="42" r:id="rId4"/>
    <sheet name="T4" sheetId="43" r:id="rId5"/>
    <sheet name="T5" sheetId="44" r:id="rId6"/>
    <sheet name="T6" sheetId="45" r:id="rId7"/>
    <sheet name="T7" sheetId="46" r:id="rId8"/>
    <sheet name="T8" sheetId="47" r:id="rId9"/>
    <sheet name="T9" sheetId="48" r:id="rId10"/>
    <sheet name="T10" sheetId="49" r:id="rId11"/>
    <sheet name="T11" sheetId="50" r:id="rId12"/>
    <sheet name="T12" sheetId="51" r:id="rId13"/>
    <sheet name="T13" sheetId="52" r:id="rId14"/>
    <sheet name="T14" sheetId="53" r:id="rId15"/>
    <sheet name="T15" sheetId="54" r:id="rId16"/>
    <sheet name="T16" sheetId="55" r:id="rId17"/>
    <sheet name="T17" sheetId="61" r:id="rId18"/>
    <sheet name="T18" sheetId="56" r:id="rId19"/>
    <sheet name="T19" sheetId="57" r:id="rId20"/>
    <sheet name="T20" sheetId="58" r:id="rId21"/>
    <sheet name="T21" sheetId="101" r:id="rId22"/>
    <sheet name="T22" sheetId="100" r:id="rId23"/>
    <sheet name="T23" sheetId="59" r:id="rId24"/>
    <sheet name="T24" sheetId="60" r:id="rId25"/>
    <sheet name="T 25" sheetId="62" r:id="rId26"/>
    <sheet name="T 26" sheetId="63" r:id="rId27"/>
    <sheet name="T 27" sheetId="64" r:id="rId28"/>
    <sheet name="T28" sheetId="94" r:id="rId29"/>
    <sheet name="T29" sheetId="65" r:id="rId30"/>
    <sheet name="T30" sheetId="66" r:id="rId31"/>
    <sheet name="T31" sheetId="67" r:id="rId32"/>
    <sheet name="T32" sheetId="68" r:id="rId33"/>
    <sheet name="T33" sheetId="69" r:id="rId34"/>
    <sheet name="T34" sheetId="70" r:id="rId35"/>
    <sheet name="T35" sheetId="71" r:id="rId36"/>
    <sheet name="T36" sheetId="72" r:id="rId37"/>
    <sheet name="T37" sheetId="73" r:id="rId38"/>
    <sheet name="T38" sheetId="74" r:id="rId39"/>
    <sheet name="T39" sheetId="102" r:id="rId40"/>
    <sheet name="T40" sheetId="75" r:id="rId41"/>
    <sheet name="T41" sheetId="76" r:id="rId42"/>
    <sheet name="T42" sheetId="95" r:id="rId43"/>
    <sheet name="T43" sheetId="96" r:id="rId44"/>
    <sheet name="T44" sheetId="77" r:id="rId45"/>
    <sheet name="T45" sheetId="78" r:id="rId46"/>
    <sheet name="T46" sheetId="79" r:id="rId47"/>
    <sheet name="T47" sheetId="80" r:id="rId48"/>
    <sheet name="T48" sheetId="81" r:id="rId49"/>
    <sheet name="T49" sheetId="82" r:id="rId50"/>
    <sheet name="T50" sheetId="83" r:id="rId51"/>
    <sheet name="T51" sheetId="84" r:id="rId52"/>
    <sheet name="T52" sheetId="85" r:id="rId53"/>
    <sheet name="T53" sheetId="86" r:id="rId54"/>
    <sheet name="T54" sheetId="87" r:id="rId55"/>
    <sheet name="T55" sheetId="88" r:id="rId56"/>
    <sheet name="T56" sheetId="89" r:id="rId57"/>
    <sheet name="T57" sheetId="90" r:id="rId58"/>
    <sheet name="T58" sheetId="91" r:id="rId59"/>
    <sheet name="T59" sheetId="92" r:id="rId60"/>
    <sheet name="T60" sheetId="103" r:id="rId61"/>
    <sheet name="GR 1" sheetId="1" r:id="rId62"/>
    <sheet name="GR 10" sheetId="3" r:id="rId63"/>
    <sheet name="GR 11" sheetId="4" r:id="rId64"/>
    <sheet name="GR 12" sheetId="5" r:id="rId65"/>
    <sheet name="GR 13" sheetId="6" r:id="rId66"/>
    <sheet name="GR 14" sheetId="7" r:id="rId67"/>
    <sheet name="GR 15" sheetId="8" r:id="rId68"/>
    <sheet name="GR 16" sheetId="9" r:id="rId69"/>
    <sheet name="GR 17" sheetId="10" r:id="rId70"/>
    <sheet name="GR 18" sheetId="97" r:id="rId71"/>
    <sheet name="GR 19" sheetId="11" r:id="rId72"/>
    <sheet name="GR 20" sheetId="12" r:id="rId73"/>
    <sheet name="GR 21" sheetId="104" r:id="rId74"/>
    <sheet name="GR 22" sheetId="105" r:id="rId75"/>
    <sheet name="GR 23" sheetId="13" r:id="rId76"/>
    <sheet name="GR 24" sheetId="14" r:id="rId77"/>
    <sheet name="GR 25" sheetId="15" r:id="rId78"/>
    <sheet name="GR 26" sheetId="93" r:id="rId79"/>
    <sheet name="GR 27" sheetId="17" r:id="rId80"/>
    <sheet name="GR 28" sheetId="98" r:id="rId81"/>
    <sheet name="GR 29" sheetId="18" r:id="rId82"/>
    <sheet name="GR 30" sheetId="19" r:id="rId83"/>
    <sheet name="GR 31" sheetId="20" r:id="rId84"/>
    <sheet name="GR 32" sheetId="21" r:id="rId85"/>
    <sheet name="GR 33" sheetId="22" r:id="rId86"/>
    <sheet name="GR 34" sheetId="23" r:id="rId87"/>
    <sheet name="GR 35" sheetId="24" r:id="rId88"/>
    <sheet name="GR 36" sheetId="25" r:id="rId89"/>
    <sheet name="GR 37" sheetId="26" r:id="rId90"/>
    <sheet name="GR 38" sheetId="27" r:id="rId91"/>
    <sheet name="GR 39" sheetId="106" r:id="rId92"/>
    <sheet name="GR 40" sheetId="99" r:id="rId93"/>
    <sheet name="GR 41" sheetId="28" r:id="rId94"/>
    <sheet name="GR 42" sheetId="29" r:id="rId95"/>
    <sheet name="GR 43" sheetId="30" r:id="rId96"/>
    <sheet name="GR 44" sheetId="31" r:id="rId97"/>
    <sheet name="GR 50" sheetId="32" r:id="rId98"/>
    <sheet name="GR 51" sheetId="33" r:id="rId99"/>
    <sheet name="GR 52" sheetId="34" r:id="rId100"/>
    <sheet name="GR 53" sheetId="35" r:id="rId101"/>
    <sheet name="GR 54" sheetId="36" r:id="rId102"/>
    <sheet name="GR 57" sheetId="37" r:id="rId103"/>
    <sheet name="GR 58" sheetId="38" r:id="rId104"/>
    <sheet name="GR 59" sheetId="39" r:id="rId105"/>
    <sheet name="GR 60" sheetId="107" r:id="rId10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O35" i="107" l="1"/>
  <c r="P35" i="107" s="1"/>
  <c r="C47" i="107" l="1"/>
  <c r="D45" i="107" s="1"/>
  <c r="D44" i="107" l="1"/>
  <c r="D43" i="107"/>
  <c r="D46" i="107"/>
  <c r="F42" i="33"/>
  <c r="F52" i="32"/>
  <c r="P16" i="30"/>
  <c r="P17" i="30"/>
  <c r="P24" i="30"/>
  <c r="P25" i="30"/>
  <c r="O30" i="30"/>
  <c r="P18" i="30" s="1"/>
  <c r="P9" i="29"/>
  <c r="P13" i="29"/>
  <c r="P14" i="29"/>
  <c r="P15" i="29"/>
  <c r="P16" i="29"/>
  <c r="O16" i="29"/>
  <c r="P10" i="29" s="1"/>
  <c r="N21" i="28"/>
  <c r="O16" i="28" s="1"/>
  <c r="N11" i="99"/>
  <c r="O9" i="99" s="1"/>
  <c r="N16" i="106"/>
  <c r="O13" i="106" s="1"/>
  <c r="B48" i="106"/>
  <c r="C45" i="106" s="1"/>
  <c r="Q22" i="27"/>
  <c r="R12" i="27" s="1"/>
  <c r="O16" i="26"/>
  <c r="O20" i="26"/>
  <c r="O24" i="26"/>
  <c r="N29" i="26"/>
  <c r="O17" i="26" s="1"/>
  <c r="O13" i="25"/>
  <c r="N22" i="25"/>
  <c r="O14" i="25" s="1"/>
  <c r="O32" i="23"/>
  <c r="P18" i="23" s="1"/>
  <c r="Q14" i="22"/>
  <c r="Q15" i="22"/>
  <c r="Q23" i="22"/>
  <c r="Q24" i="22"/>
  <c r="Q25" i="22"/>
  <c r="Q26" i="22"/>
  <c r="P26" i="22"/>
  <c r="Q19" i="22" s="1"/>
  <c r="N22" i="21"/>
  <c r="O16" i="21" s="1"/>
  <c r="N27" i="20"/>
  <c r="O16" i="20" s="1"/>
  <c r="O27" i="19"/>
  <c r="P13" i="19" s="1"/>
  <c r="P19" i="18"/>
  <c r="Q10" i="18" s="1"/>
  <c r="R12" i="98"/>
  <c r="R13" i="98"/>
  <c r="Q16" i="98"/>
  <c r="R14" i="98" s="1"/>
  <c r="P17" i="17"/>
  <c r="O19" i="17"/>
  <c r="P11" i="17" s="1"/>
  <c r="O16" i="93"/>
  <c r="P12" i="93" s="1"/>
  <c r="E45" i="93"/>
  <c r="O23" i="15"/>
  <c r="P23" i="15" s="1"/>
  <c r="O24" i="14"/>
  <c r="Q35" i="13"/>
  <c r="Q21" i="105"/>
  <c r="C45" i="105"/>
  <c r="R18" i="104"/>
  <c r="D45" i="104"/>
  <c r="E43" i="104" s="1"/>
  <c r="P18" i="17" l="1"/>
  <c r="O17" i="25"/>
  <c r="P17" i="15"/>
  <c r="P16" i="17"/>
  <c r="R11" i="98"/>
  <c r="O23" i="20"/>
  <c r="O12" i="25"/>
  <c r="O12" i="106"/>
  <c r="P16" i="15"/>
  <c r="P15" i="17"/>
  <c r="O22" i="20"/>
  <c r="O11" i="25"/>
  <c r="O11" i="106"/>
  <c r="P14" i="17"/>
  <c r="Q17" i="18"/>
  <c r="O15" i="20"/>
  <c r="Q22" i="22"/>
  <c r="O21" i="25"/>
  <c r="O10" i="25"/>
  <c r="R19" i="27"/>
  <c r="P10" i="17"/>
  <c r="Q16" i="18"/>
  <c r="O14" i="20"/>
  <c r="Q18" i="22"/>
  <c r="O20" i="25"/>
  <c r="O9" i="25"/>
  <c r="R18" i="27"/>
  <c r="P8" i="29"/>
  <c r="P11" i="93"/>
  <c r="P9" i="17"/>
  <c r="Q15" i="18"/>
  <c r="Q17" i="22"/>
  <c r="O19" i="25"/>
  <c r="R17" i="27"/>
  <c r="Q14" i="18"/>
  <c r="Q16" i="22"/>
  <c r="O18" i="25"/>
  <c r="O28" i="26"/>
  <c r="R11" i="27"/>
  <c r="P7" i="29"/>
  <c r="E42" i="104"/>
  <c r="E44" i="104"/>
  <c r="P20" i="19"/>
  <c r="P25" i="23"/>
  <c r="O15" i="28"/>
  <c r="P10" i="19"/>
  <c r="P24" i="23"/>
  <c r="O8" i="28"/>
  <c r="P15" i="15"/>
  <c r="P9" i="93"/>
  <c r="P26" i="19"/>
  <c r="O21" i="20"/>
  <c r="O13" i="21"/>
  <c r="P31" i="23"/>
  <c r="O21" i="28"/>
  <c r="P14" i="15"/>
  <c r="P8" i="93"/>
  <c r="R10" i="98"/>
  <c r="P25" i="19"/>
  <c r="O20" i="20"/>
  <c r="O12" i="21"/>
  <c r="P14" i="23"/>
  <c r="O9" i="106"/>
  <c r="O12" i="28"/>
  <c r="P10" i="30"/>
  <c r="P14" i="30"/>
  <c r="P21" i="15"/>
  <c r="P7" i="93"/>
  <c r="Q13" i="18"/>
  <c r="O27" i="20"/>
  <c r="O11" i="20"/>
  <c r="P13" i="23"/>
  <c r="R10" i="27"/>
  <c r="O16" i="106"/>
  <c r="O11" i="28"/>
  <c r="P29" i="30"/>
  <c r="P13" i="30"/>
  <c r="P20" i="15"/>
  <c r="P12" i="15"/>
  <c r="P14" i="93"/>
  <c r="P13" i="17"/>
  <c r="R16" i="98"/>
  <c r="Q9" i="18"/>
  <c r="Q12" i="18"/>
  <c r="P23" i="19"/>
  <c r="P15" i="19"/>
  <c r="O26" i="20"/>
  <c r="O18" i="20"/>
  <c r="O10" i="20"/>
  <c r="O18" i="21"/>
  <c r="O10" i="21"/>
  <c r="Q21" i="22"/>
  <c r="Q13" i="22"/>
  <c r="P28" i="23"/>
  <c r="P20" i="23"/>
  <c r="O16" i="25"/>
  <c r="O8" i="25"/>
  <c r="R22" i="27"/>
  <c r="R14" i="27"/>
  <c r="O15" i="106"/>
  <c r="O8" i="99"/>
  <c r="O18" i="28"/>
  <c r="O10" i="28"/>
  <c r="P12" i="29"/>
  <c r="P28" i="30"/>
  <c r="P20" i="30"/>
  <c r="P12" i="30"/>
  <c r="P19" i="19"/>
  <c r="O9" i="21"/>
  <c r="P16" i="23"/>
  <c r="O14" i="28"/>
  <c r="P6" i="93"/>
  <c r="P18" i="19"/>
  <c r="O13" i="20"/>
  <c r="P15" i="23"/>
  <c r="O10" i="106"/>
  <c r="P15" i="30"/>
  <c r="P16" i="93"/>
  <c r="P17" i="19"/>
  <c r="O12" i="20"/>
  <c r="P22" i="23"/>
  <c r="O8" i="106"/>
  <c r="P22" i="30"/>
  <c r="P15" i="93"/>
  <c r="P16" i="19"/>
  <c r="O19" i="21"/>
  <c r="P21" i="23"/>
  <c r="R15" i="27"/>
  <c r="O19" i="28"/>
  <c r="P19" i="15"/>
  <c r="P11" i="15"/>
  <c r="P13" i="93"/>
  <c r="P8" i="17"/>
  <c r="P12" i="17"/>
  <c r="R15" i="98"/>
  <c r="Q19" i="18"/>
  <c r="Q11" i="18"/>
  <c r="P22" i="19"/>
  <c r="P14" i="19"/>
  <c r="O25" i="20"/>
  <c r="O17" i="20"/>
  <c r="O17" i="21"/>
  <c r="Q20" i="22"/>
  <c r="Q12" i="22"/>
  <c r="P27" i="23"/>
  <c r="P19" i="23"/>
  <c r="O7" i="25"/>
  <c r="O15" i="25"/>
  <c r="R21" i="27"/>
  <c r="R13" i="27"/>
  <c r="O14" i="106"/>
  <c r="O10" i="99"/>
  <c r="O17" i="28"/>
  <c r="O9" i="28"/>
  <c r="P11" i="29"/>
  <c r="P27" i="30"/>
  <c r="P19" i="30"/>
  <c r="P11" i="30"/>
  <c r="P12" i="19"/>
  <c r="O15" i="21"/>
  <c r="P17" i="23"/>
  <c r="P10" i="93"/>
  <c r="P11" i="19"/>
  <c r="O14" i="21"/>
  <c r="P12" i="23"/>
  <c r="O21" i="21"/>
  <c r="P23" i="23"/>
  <c r="O13" i="28"/>
  <c r="P23" i="30"/>
  <c r="P10" i="15"/>
  <c r="O9" i="20"/>
  <c r="O20" i="21"/>
  <c r="P30" i="23"/>
  <c r="R16" i="27"/>
  <c r="O20" i="28"/>
  <c r="P13" i="15"/>
  <c r="R9" i="98"/>
  <c r="P24" i="19"/>
  <c r="O19" i="20"/>
  <c r="O11" i="21"/>
  <c r="P29" i="23"/>
  <c r="P21" i="30"/>
  <c r="P18" i="15"/>
  <c r="P19" i="17"/>
  <c r="Q18" i="18"/>
  <c r="P21" i="19"/>
  <c r="O24" i="20"/>
  <c r="Q11" i="22"/>
  <c r="P26" i="23"/>
  <c r="O22" i="25"/>
  <c r="R20" i="27"/>
  <c r="P26" i="30"/>
  <c r="C46" i="106"/>
  <c r="C47" i="106"/>
  <c r="O26" i="26"/>
  <c r="O22" i="26"/>
  <c r="O18" i="26"/>
  <c r="O14" i="26"/>
  <c r="O27" i="26"/>
  <c r="O23" i="26"/>
  <c r="O19" i="26"/>
  <c r="O15" i="26"/>
  <c r="O13" i="26"/>
  <c r="O25" i="26"/>
  <c r="O21" i="26"/>
  <c r="R35" i="13"/>
  <c r="R21" i="105"/>
  <c r="D43" i="105"/>
  <c r="D42" i="105"/>
  <c r="D41" i="105"/>
  <c r="S18" i="104"/>
  <c r="E41" i="104"/>
  <c r="P24" i="14" l="1"/>
  <c r="Q21" i="12" l="1"/>
  <c r="C44" i="11"/>
  <c r="D42" i="11" s="1"/>
  <c r="P30" i="11"/>
  <c r="P24" i="97"/>
  <c r="P16" i="10"/>
  <c r="Q11" i="10" s="1"/>
  <c r="C42" i="8"/>
  <c r="O28" i="5"/>
  <c r="P35" i="6"/>
  <c r="P33" i="7"/>
  <c r="Q10" i="10" l="1"/>
  <c r="Q8" i="10"/>
  <c r="Q7" i="10"/>
  <c r="Q12" i="10"/>
  <c r="D40" i="11"/>
  <c r="Q9" i="10"/>
  <c r="Q14" i="10"/>
  <c r="Q13" i="10"/>
  <c r="Q30" i="11"/>
  <c r="Q28" i="5"/>
  <c r="R21" i="12" l="1"/>
  <c r="Q35" i="6"/>
  <c r="B51" i="4" l="1"/>
  <c r="B50" i="4"/>
  <c r="E46" i="1"/>
  <c r="F42" i="1" s="1"/>
  <c r="C45" i="19"/>
  <c r="D42" i="19" s="1"/>
  <c r="B52" i="4" l="1"/>
  <c r="D41" i="19"/>
  <c r="D43" i="19"/>
  <c r="C43" i="97"/>
  <c r="E42" i="33" l="1"/>
  <c r="D41" i="97"/>
  <c r="D42" i="97"/>
  <c r="D40" i="97"/>
  <c r="C58" i="36" l="1"/>
  <c r="E67" i="39"/>
  <c r="F66" i="39" s="1"/>
  <c r="I58" i="35"/>
  <c r="I62" i="35" s="1"/>
  <c r="C47" i="30"/>
  <c r="D44" i="30" s="1"/>
  <c r="B48" i="99"/>
  <c r="C45" i="99" s="1"/>
  <c r="N32" i="24"/>
  <c r="B43" i="24"/>
  <c r="C46" i="24" s="1"/>
  <c r="B45" i="98"/>
  <c r="C44" i="98" s="1"/>
  <c r="C45" i="15"/>
  <c r="D44" i="15" s="1"/>
  <c r="B42" i="14"/>
  <c r="C41" i="14" s="1"/>
  <c r="C45" i="13"/>
  <c r="D42" i="13" s="1"/>
  <c r="C44" i="12"/>
  <c r="D40" i="12" s="1"/>
  <c r="D41" i="11"/>
  <c r="O14" i="24" l="1"/>
  <c r="O22" i="24"/>
  <c r="O30" i="24"/>
  <c r="O25" i="24"/>
  <c r="O18" i="24"/>
  <c r="O19" i="24"/>
  <c r="O20" i="24"/>
  <c r="O21" i="24"/>
  <c r="O15" i="24"/>
  <c r="O23" i="24"/>
  <c r="O31" i="24"/>
  <c r="O17" i="24"/>
  <c r="O26" i="24"/>
  <c r="O11" i="24"/>
  <c r="O28" i="24"/>
  <c r="O29" i="24"/>
  <c r="O16" i="24"/>
  <c r="O24" i="24"/>
  <c r="O8" i="24"/>
  <c r="O9" i="24"/>
  <c r="O10" i="24"/>
  <c r="O27" i="24"/>
  <c r="O12" i="24"/>
  <c r="O13" i="24"/>
  <c r="C43" i="98"/>
  <c r="D61" i="36"/>
  <c r="D60" i="36"/>
  <c r="D59" i="36"/>
  <c r="D62" i="36"/>
  <c r="D45" i="30"/>
  <c r="D43" i="30"/>
  <c r="D43" i="15"/>
  <c r="D41" i="15"/>
  <c r="D42" i="15"/>
  <c r="C40" i="14"/>
  <c r="D44" i="13"/>
  <c r="D43" i="13"/>
  <c r="D41" i="13"/>
  <c r="D41" i="12"/>
  <c r="D42" i="12"/>
  <c r="D43" i="12"/>
  <c r="F65" i="39"/>
  <c r="F63" i="39"/>
  <c r="F64" i="39"/>
  <c r="I59" i="35"/>
  <c r="I60" i="35"/>
  <c r="I61" i="35"/>
  <c r="C45" i="24"/>
  <c r="C47" i="24"/>
  <c r="C48" i="24"/>
  <c r="C47" i="99"/>
  <c r="C46" i="99"/>
  <c r="C42" i="9"/>
  <c r="D38" i="9" s="1"/>
  <c r="C43" i="7"/>
  <c r="D41" i="7" s="1"/>
  <c r="C44" i="6"/>
  <c r="D41" i="6" s="1"/>
  <c r="D48" i="5"/>
  <c r="F45" i="5" l="1"/>
  <c r="F44" i="5"/>
  <c r="D39" i="9"/>
  <c r="D40" i="9"/>
  <c r="F46" i="5"/>
  <c r="D42" i="7"/>
  <c r="D40" i="7"/>
  <c r="D39" i="7"/>
  <c r="D42" i="6"/>
  <c r="D40" i="6"/>
  <c r="D39" i="6"/>
  <c r="F47" i="5"/>
  <c r="F43" i="1" l="1"/>
  <c r="F44" i="1" l="1"/>
  <c r="F45" i="1"/>
  <c r="C46" i="29" l="1"/>
  <c r="D44" i="29" s="1"/>
  <c r="B48" i="28"/>
  <c r="E48" i="27"/>
  <c r="G46" i="27" s="1"/>
  <c r="C52" i="26"/>
  <c r="D50" i="26" s="1"/>
  <c r="B49" i="25"/>
  <c r="C46" i="25" s="1"/>
  <c r="B51" i="23"/>
  <c r="C48" i="23" s="1"/>
  <c r="B47" i="22"/>
  <c r="C44" i="22" s="1"/>
  <c r="C46" i="21"/>
  <c r="C44" i="20"/>
  <c r="D41" i="20" s="1"/>
  <c r="D45" i="21" l="1"/>
  <c r="D44" i="21"/>
  <c r="D43" i="29"/>
  <c r="C45" i="28"/>
  <c r="C46" i="28"/>
  <c r="C47" i="28"/>
  <c r="D42" i="20"/>
  <c r="D49" i="26"/>
  <c r="C48" i="25"/>
  <c r="C47" i="25"/>
  <c r="C50" i="23"/>
  <c r="C49" i="23"/>
  <c r="C46" i="22"/>
  <c r="C45" i="22"/>
  <c r="D43" i="20"/>
  <c r="D45" i="29"/>
  <c r="G45" i="27"/>
  <c r="G48" i="27"/>
  <c r="G47" i="27"/>
  <c r="D51" i="26"/>
  <c r="B45" i="18" l="1"/>
  <c r="C43" i="18" s="1"/>
  <c r="B44" i="17"/>
  <c r="C41" i="10"/>
  <c r="C44" i="18" l="1"/>
  <c r="C41" i="17"/>
  <c r="C42" i="17"/>
  <c r="D40" i="10"/>
  <c r="D39" i="10"/>
  <c r="D41" i="8"/>
  <c r="D40" i="8"/>
  <c r="A51" i="4" l="1"/>
  <c r="A50" i="4"/>
  <c r="C51" i="4" l="1"/>
  <c r="C50" i="4" l="1"/>
  <c r="B47" i="3"/>
  <c r="C44" i="3" l="1"/>
  <c r="C40" i="3"/>
  <c r="C41" i="3"/>
  <c r="C45" i="3"/>
  <c r="C43" i="3"/>
  <c r="C42" i="3"/>
  <c r="C46" i="3"/>
  <c r="B51" i="1" l="1"/>
  <c r="C49" i="1" s="1"/>
  <c r="C43" i="1" l="1"/>
  <c r="C42" i="1"/>
  <c r="C45" i="1"/>
  <c r="C44" i="1"/>
  <c r="C48" i="1"/>
  <c r="C47" i="1"/>
  <c r="C46" i="1"/>
</calcChain>
</file>

<file path=xl/sharedStrings.xml><?xml version="1.0" encoding="utf-8"?>
<sst xmlns="http://schemas.openxmlformats.org/spreadsheetml/2006/main" count="10150" uniqueCount="572">
  <si>
    <t>USO DEL SUELO</t>
  </si>
  <si>
    <t>TOTAL NACIONAL</t>
  </si>
  <si>
    <t>Cultivos Permanentes</t>
  </si>
  <si>
    <t>REGIÓN SIERRA</t>
  </si>
  <si>
    <t>Cultivos Transitorios y Barbecho</t>
  </si>
  <si>
    <t>REGIÓN COSTA</t>
  </si>
  <si>
    <t>Descanso</t>
  </si>
  <si>
    <t>REGIÓN ORIENTAL</t>
  </si>
  <si>
    <t>Pastos Cultivados</t>
  </si>
  <si>
    <t>Pastos Naturales</t>
  </si>
  <si>
    <t>Páramos</t>
  </si>
  <si>
    <t>Montes y Bosques</t>
  </si>
  <si>
    <t>ÍNDICE</t>
  </si>
  <si>
    <t>TABULADOS</t>
  </si>
  <si>
    <t>T 1</t>
  </si>
  <si>
    <t>TABLA 1. SUPERFICIE POR CATEGORÍAS DE USO DEL SUELO, SEGÚN REGIÓN Y PROVINCIA</t>
  </si>
  <si>
    <t>T 2</t>
  </si>
  <si>
    <t>TABLA 2. SUPERFICIE, PRODUCCIÓN Y VENTAS, SEGÚN CULTIVOS PERMANENTES</t>
  </si>
  <si>
    <t>T 3</t>
  </si>
  <si>
    <t>TABLA 3. NÚMERO DE ÁRBOLES DISPERSOS COSECHADOS, PRODUCCIÓN Y VENTAS</t>
  </si>
  <si>
    <t>T 4</t>
  </si>
  <si>
    <t>TABLA 4. SUPERFICIE PERDIDA POR DIFERENTES CAUSAS, SEGÚN CULTIVOS PERMANENTES</t>
  </si>
  <si>
    <t>T 5</t>
  </si>
  <si>
    <t>TABLA 5. SUPERFICIE PLANTADA EN HECTÁREAS POR EDAD, VARIEDAD DE LA PLANTA Y PRÁCTICA DE CULTIVO, SEGÚN CULTIVOS PERMANENTES</t>
  </si>
  <si>
    <t>T 6</t>
  </si>
  <si>
    <t>TABLA 6. SUPERFICIE, PRODUCCIÓN Y VENTAS, SEGÚN CULTIVOS TRANSITORIOS</t>
  </si>
  <si>
    <t>T 7</t>
  </si>
  <si>
    <t>TABLA 7. SUPERFICIE PERDIDA POR DIFERENTES CAUSAS, SEGÚN CULTIVOS TRANSITORIOS</t>
  </si>
  <si>
    <t>T 8</t>
  </si>
  <si>
    <t>TABLA 8. SUPERFICIE SEMBRADA POR TIPO DE SEMILLA UTILIZADA Y PRÁCTICA DE CULTIVO, SEGÚN CULTIVOS TRANSITORIOS</t>
  </si>
  <si>
    <t>T 9</t>
  </si>
  <si>
    <t>TABLA 9. SUPERFICIE, PRODUCCIÓN Y VENTAS POR CONDICIÓN DE CULTIVO, SEGÚN ESPECIES DE FLORES</t>
  </si>
  <si>
    <t>T 10</t>
  </si>
  <si>
    <t xml:space="preserve">TABLA 10. NÚMERO DE CABEZAS DE GANADO POR ESPECIES, SEGÚN REGIÓN Y PROVINCIA  </t>
  </si>
  <si>
    <t>T 11</t>
  </si>
  <si>
    <t>TABLA 11. NÚMERO DE AVES POR EXISTENCIA Y MOVIMIENTO, SEGÚN TIPO DE CRIANZA Y ESPECIES</t>
  </si>
  <si>
    <t>T 12</t>
  </si>
  <si>
    <t>TABLA 12. SUPERFICIE, PRODUCCIÓN Y VENTAS, SEGÚN REGIÓN Y PROVINCIA BANANO (Fruta fresca)</t>
  </si>
  <si>
    <t>T 13</t>
  </si>
  <si>
    <t>TABLA 13. SUPERFICIE, PRODUCCIÓN Y VENTAS, SEGÚN REGIÓN Y PROVINCIA CACAO (Almendra seca)</t>
  </si>
  <si>
    <t>T 14</t>
  </si>
  <si>
    <t>TABLA 14. SUPERFICIE, PRODUCCIÓN Y VENTAS, SEGÚN REGIÓN Y PROVINCIA CAFÉ (Grano oro)</t>
  </si>
  <si>
    <t>T 15</t>
  </si>
  <si>
    <t>TABLA 15. SUPERFICIE, PRODUCCIÓN Y VENTAS, SEGÚN REGIÓN Y PROVINCIA CAÑA DE AZÚCAR PARA AZÚCAR (Tallo fresco)</t>
  </si>
  <si>
    <t>T 16</t>
  </si>
  <si>
    <t>TABLA 16. SUPERFICIE, PRODUCCIÓN Y VENTAS, SEGÚN REGIÓN Y PROVINCIA CAÑA DE AZÚCAR PARA OTROS USOS (Tallo fresco)</t>
  </si>
  <si>
    <t>T 17</t>
  </si>
  <si>
    <t>T 18</t>
  </si>
  <si>
    <t>T 19</t>
  </si>
  <si>
    <t>T 20</t>
  </si>
  <si>
    <t>T 21</t>
  </si>
  <si>
    <t>T 22</t>
  </si>
  <si>
    <t>T 23</t>
  </si>
  <si>
    <t>T 24</t>
  </si>
  <si>
    <t>T 25</t>
  </si>
  <si>
    <t>T 26</t>
  </si>
  <si>
    <t>T 27</t>
  </si>
  <si>
    <t>T 28</t>
  </si>
  <si>
    <t>T 29</t>
  </si>
  <si>
    <t>T 30</t>
  </si>
  <si>
    <t>T 31</t>
  </si>
  <si>
    <t>T 32</t>
  </si>
  <si>
    <t>T 33</t>
  </si>
  <si>
    <t>T 34</t>
  </si>
  <si>
    <t>T 35</t>
  </si>
  <si>
    <t>T 36</t>
  </si>
  <si>
    <t>T 37</t>
  </si>
  <si>
    <t>T 38</t>
  </si>
  <si>
    <t>T 39</t>
  </si>
  <si>
    <t>T 40</t>
  </si>
  <si>
    <t>T 41</t>
  </si>
  <si>
    <t>T 42</t>
  </si>
  <si>
    <t>T 43</t>
  </si>
  <si>
    <t>T 44</t>
  </si>
  <si>
    <t>T 45</t>
  </si>
  <si>
    <t>T 46</t>
  </si>
  <si>
    <t>T 47</t>
  </si>
  <si>
    <t>T 48</t>
  </si>
  <si>
    <t>T 49</t>
  </si>
  <si>
    <t>T 50</t>
  </si>
  <si>
    <t>T 51</t>
  </si>
  <si>
    <t>T 52</t>
  </si>
  <si>
    <t>T 53</t>
  </si>
  <si>
    <t>GRÁFICOS</t>
  </si>
  <si>
    <t>GR 1</t>
  </si>
  <si>
    <t>GR 10</t>
  </si>
  <si>
    <t>GANADO NÚMERO DE CABEZAS Y PORCENTAJE, SEGÚN ESPECIE</t>
  </si>
  <si>
    <t>GR 11</t>
  </si>
  <si>
    <t>AVES NÚMERO DE AVES Y PORCENTAJE POR EXISTENCIA, SEGÚN TIPO DE CRIANZA Y ESPECIES</t>
  </si>
  <si>
    <t>GR 12</t>
  </si>
  <si>
    <t>BANANO (Fruta fresca) PORCENTAJE DE SUPERFICIE PLANTADA Y PRODUCCIÓN, SEGÚN REGIÓN Y PROVINCIA</t>
  </si>
  <si>
    <t>GR 13</t>
  </si>
  <si>
    <t>CACAO (Almendra seca) PORCENTAJE DE SUPERFICIE PLANTADA Y PRODUCCIÓN, SEGÚN REGIÓN Y PROVINCIA</t>
  </si>
  <si>
    <t>GR 14</t>
  </si>
  <si>
    <t>CAFÉ (Grano oro) PORCENTAJE DE SUPERFICIE PLANTADA Y PRODUCCIÓN, SEGÚN REGIÓN Y PROVINCIA</t>
  </si>
  <si>
    <t>GR 15</t>
  </si>
  <si>
    <t>CAÑA DE AZÚCAR PARA AZÚCAR (Tallo fresco) PORCENTAJE DE SUPERFICIE PLANTADA Y PRODUCCIÓN, SEGÚN REGIÓN Y PROVINCIA</t>
  </si>
  <si>
    <t>GR 16</t>
  </si>
  <si>
    <t>CAÑA DE AZÚCAR PARA OTROS USOS (Tallo fresco) PORCENTAJE DE SUPERFICIE PLANTADA Y PRODUCCIÓN, SEGÚN REGIÓN Y PROVINCIA</t>
  </si>
  <si>
    <t>GR 17</t>
  </si>
  <si>
    <t>MARACUYÁ (Fruta fresca) PORCENTAJE DE SUPERFICIE PLANTADA Y PRODUCCIÓN, SEGÚN REGIÓN Y PROVINCIA</t>
  </si>
  <si>
    <t>GR 18</t>
  </si>
  <si>
    <t>NARANJA (Fruta fresca) PORCENTAJE DE SUPERFICIE PLANTADA Y PRODUCCIÓN, SEGÚN REGIÓN Y PROVINCIA</t>
  </si>
  <si>
    <t>GR 19</t>
  </si>
  <si>
    <t>PALMA AFRICANA (Fruta fresca) PORCENTAJE DE SUPERFICIE PLANTADA Y PRODUCCIÓN, SEGÚN REGIÓN Y PROVINCIA</t>
  </si>
  <si>
    <t>GR 20</t>
  </si>
  <si>
    <t>PLÁTANO (Fruta fresca) PORCENTAJE DE SUPERFICIE PLANTADA Y PRODUCCIÓN, SEGÚN REGIÓN Y PROVINCIA</t>
  </si>
  <si>
    <t>GR 21</t>
  </si>
  <si>
    <t>TOMATE DE ÁRBOL (Fruta fresca) PORCENTAJE DE SUPERFICIE PLANTADA Y PRODUCCIÓN, SEGÚN REGIÓN Y PROVINCIA</t>
  </si>
  <si>
    <t>GR 22</t>
  </si>
  <si>
    <t>ARROZ (En cáscara) PORCENTAJE DE SUPERFICIE SEMBRADA Y PRODUCCIÓN, SEGÚN REGIÓN Y PROVINCIA</t>
  </si>
  <si>
    <t>GR 23</t>
  </si>
  <si>
    <t>ARVEJA SECA (Grano seco) PORCENTAJE DE SUPERFICIE SEMBRADA Y PRODUCCIÓN, SEGÚN REGIÓN Y PROVINCIA</t>
  </si>
  <si>
    <t>GR 24</t>
  </si>
  <si>
    <t>ARVEJA TIERNA (En vaina) PORCENTAJE DE SUPERFICIE SEMBRADA Y PRODUCCIÓN, SEGÚN REGIÓN Y PROVINCIA</t>
  </si>
  <si>
    <t>GR 25</t>
  </si>
  <si>
    <t>CEBADA (Grano seco) PORCENTAJE DE SUPERFICIE SEMBRADA Y PRODUCCIÓN, SEGÚN REGIÓN Y PROVINCIA</t>
  </si>
  <si>
    <t>GR 26</t>
  </si>
  <si>
    <t>FRÉJOL SECO (Grano seco) PORCENTAJE DE SUPERFICIE SEMBRADA Y PRODUCCIÓN, SEGÚN REGIÓN Y PROVINCIA</t>
  </si>
  <si>
    <t>GR 27</t>
  </si>
  <si>
    <t>FRÉJOL TIERNO (En vaina) PORCENTAJE DE SUPERFICIE SEMBRADA Y PRODUCCIÓN, SEGÚN REGIÓN Y PROVINCIA</t>
  </si>
  <si>
    <t>GR 28</t>
  </si>
  <si>
    <t>HABA SECA (Grano seco) PORCENTAJE DE SUPERFICIE SEMBRADA Y PRODUCCIÓN, SEGÚN REGIÓN Y PROVINCIA</t>
  </si>
  <si>
    <t>GR 29</t>
  </si>
  <si>
    <t>HABA TIERNA (En vaina) PORCENTAJE DE SUPERFICIE SEMBRADA Y PRODUCCIÓN, SEGÚN REGIÓN Y PROVINCIA</t>
  </si>
  <si>
    <t>GR 30</t>
  </si>
  <si>
    <t>MAÍZ DURO CHOCLO (En choclo) PORCENTAJE DE SUPERFICIE SEMBRADA Y PRODUCCIÓN, SEGÚN REGIÓN Y PROVINCIA</t>
  </si>
  <si>
    <t>GR 31</t>
  </si>
  <si>
    <t>MAÍZ DURO SECO (Grano seco) PORCENTAJE DE SUPERFICIE SEMBRADA Y PRODUCCIÓN, SEGÚN REGIÓN Y PROVINCIA</t>
  </si>
  <si>
    <t>GR 32</t>
  </si>
  <si>
    <t>MAÍZ SUAVE CHOCLO (En choclo) PORCENTAJE DE SUPERFICIE SEMBRADA Y PRODUCCIÓN, SEGÚN REGIÓN Y PROVINCIA</t>
  </si>
  <si>
    <t>GR 33</t>
  </si>
  <si>
    <t>MAÍZ SUAVE SECO (Grano seco) PORCENTAJE DE SUPERFICIE SEMBRADA Y PRODUCCIÓN, SEGÚN REGIÓN Y PROVINCIA</t>
  </si>
  <si>
    <t>GR 34</t>
  </si>
  <si>
    <t>PAPA (Tubérculo fresco) PORCENTAJE DE SUPERFICIE SEMBRADA Y PRODUCCIÓN, SEGÚN REGIÓN Y PROVINCIA</t>
  </si>
  <si>
    <t>GR 35</t>
  </si>
  <si>
    <t>TOMATE RIÑÓN (Fruta fresca) PORCENTAJE DE SUPERFICIE SEMBRADA Y PRODUCCIÓN, SEGÚN REGIÓN Y PROVINCIA</t>
  </si>
  <si>
    <t>GR 36</t>
  </si>
  <si>
    <t>TRIGO (Grano seco) PORCENTAJE DE SUPERFICIE SEMBRADA Y PRODUCCIÓN, SEGÚN REGIÓN Y PROVINCIA</t>
  </si>
  <si>
    <t>GR 37</t>
  </si>
  <si>
    <t>YUCA (Raíz fresca) PORCENTAJE DE SUPERFICIE SEMBRADA Y PRODUCCIÓN, SEGÚN REGIÓN Y PROVINCIA</t>
  </si>
  <si>
    <t>GR 38</t>
  </si>
  <si>
    <t>GANADO VACUNO NÚMERO DE CABEZAS POR SEXO, SEGÚN REGIÓN</t>
  </si>
  <si>
    <t>GANADO PORCINO NÚMERO DE CABEZAS POR EXISTENCIA Y VENTAS, SEGÚN REGIÓN</t>
  </si>
  <si>
    <t>GANADO OVINO NÚMERO DE CABEZAS POR EXISTENCIA Y VENTAS, SEGÚN REGIÓN</t>
  </si>
  <si>
    <t>GANADO OTRAS ESPECIES NÚMERO DE CABEZAS POR ESPECIES, SEGÚN REGIÓN</t>
  </si>
  <si>
    <t>AVES CRIADAS EN CAMPO NÚMERO DE AVES POR ESPECIE Y PORCENTAJE, SEGÚN REGIÓN</t>
  </si>
  <si>
    <t>AVES CRIADAS EN PLANTEL AVÍCOLA NÚMERO DE AVES POR ESPECIES Y PORCENTAJE, SEGÚN REGIÓN</t>
  </si>
  <si>
    <t>GANADO VACUNO NÚMERO DE VACAS ORDEÑADAS, PRODUCCIÓN Y DESTINO DE LA LECHE, SEGÚN REGIÓN</t>
  </si>
  <si>
    <t>AVES PRODUCCIÓN DE HUEVOS DE GALLINA POR DESTINO, SEGÚN TIPO DE CRIANZA</t>
  </si>
  <si>
    <t xml:space="preserve">EMPLEO NÚMERO DE TRABAJADORES POR REMUNERACIÓN, CONDICIÓN DE TRABAJO Y PORCENTAJE, SEGÚN REGIÓN </t>
  </si>
  <si>
    <t>INDICE</t>
  </si>
  <si>
    <t>GANADO</t>
  </si>
  <si>
    <t>NÚMERO DE CABEZAS Y PORCENTAJE, SEGÚN ESPECIE</t>
  </si>
  <si>
    <t>Vacuno</t>
  </si>
  <si>
    <t>Porcino</t>
  </si>
  <si>
    <t>Ovino</t>
  </si>
  <si>
    <t>Asnal</t>
  </si>
  <si>
    <t>Caballar</t>
  </si>
  <si>
    <t>Mular</t>
  </si>
  <si>
    <t>Caprino</t>
  </si>
  <si>
    <t>AVES</t>
  </si>
  <si>
    <t>NÚMERO DE AVES Y PORCENTAJE POR EXISTENCIA, SEGÚN TIPO DE CRIANZA Y ESPECIES</t>
  </si>
  <si>
    <t>AVES CRIADAS EN CAMPO</t>
  </si>
  <si>
    <t>Gallos y gallinas</t>
  </si>
  <si>
    <t>Pollitos, Pollitas, Pollos, Pollas</t>
  </si>
  <si>
    <t>Patos</t>
  </si>
  <si>
    <t>Pavos</t>
  </si>
  <si>
    <t>AVES CRIADAS EN PLANTELES AVÍCOLAS</t>
  </si>
  <si>
    <t>Gallinas Ponedoras</t>
  </si>
  <si>
    <t>Gallinas Reproductoras</t>
  </si>
  <si>
    <t>Codornices</t>
  </si>
  <si>
    <t>Avestruces</t>
  </si>
  <si>
    <t>BANANO (Fruta fresca)</t>
  </si>
  <si>
    <t>PORCENTAJE DE SUPERFICIE PLANTADA Y PRODUCCIÓN, SEGÚN REGIÓN Y PROVINCIA</t>
  </si>
  <si>
    <t>EL ORO</t>
  </si>
  <si>
    <t>LOS RÍOS</t>
  </si>
  <si>
    <t>PRODUCCIÓN</t>
  </si>
  <si>
    <t>GUAYAS</t>
  </si>
  <si>
    <t>COTOPAXI</t>
  </si>
  <si>
    <t>CAÑAR</t>
  </si>
  <si>
    <t>LOJA</t>
  </si>
  <si>
    <t>MANABÍ</t>
  </si>
  <si>
    <t>ESMERALDAS</t>
  </si>
  <si>
    <t>PICHINCHA</t>
  </si>
  <si>
    <t>PASTAZA</t>
  </si>
  <si>
    <t>AZUAY</t>
  </si>
  <si>
    <t>SUPERFICE PLANTADA</t>
  </si>
  <si>
    <t>SUCUMBÍOS</t>
  </si>
  <si>
    <t>SANTA ELENA</t>
  </si>
  <si>
    <t>CHIMBORAZO</t>
  </si>
  <si>
    <t>ORELLANA</t>
  </si>
  <si>
    <t>CARCHI</t>
  </si>
  <si>
    <t>IMBABURA</t>
  </si>
  <si>
    <t>NAPO</t>
  </si>
  <si>
    <t>TUNGURAHUA</t>
  </si>
  <si>
    <t>CACAO (Almendra seca)</t>
  </si>
  <si>
    <t xml:space="preserve">PORCENTAJE DE SUPERFICIE PLANTADA Y PRODUCCIÓN, SEGÚN REGIÓN Y PROVINCIA </t>
  </si>
  <si>
    <t>CAFÉ (Grano oro)</t>
  </si>
  <si>
    <t>CAÑA DE AZÚCAR PARA AZÚCAR (Tallo fresco)</t>
  </si>
  <si>
    <t>CAÑA DE AZÚCAR PARA OTROS USOS (Tallo fresco)</t>
  </si>
  <si>
    <t>MARACUYÁ (Fruta fresca)</t>
  </si>
  <si>
    <t>NARANJA (Fruta fresca)</t>
  </si>
  <si>
    <t>PALMA AFRICANA (Fruta fresca)</t>
  </si>
  <si>
    <t>PLÁTANO (Fruta fresca)</t>
  </si>
  <si>
    <t>TOMATE DE ÁRBOL (Fruta fresca)</t>
  </si>
  <si>
    <t>ARROZ (En cáscara)</t>
  </si>
  <si>
    <t xml:space="preserve">PORCENTAJE DE SUPERFICIE SEMBRADA Y PRODUCCIÓN, SEGÚN REGIÓN Y PROVINCIA </t>
  </si>
  <si>
    <t>ARVEJA SECA (Grano seco)</t>
  </si>
  <si>
    <t>ARVEJA TIERNA (En vaina)</t>
  </si>
  <si>
    <t>CEBADA (Grano seco)</t>
  </si>
  <si>
    <t>FRÉJOL SECO (Grano seco)</t>
  </si>
  <si>
    <t>FRÉJOL TIERNO (En vaina)</t>
  </si>
  <si>
    <t>HABA SECA (Grano seco)</t>
  </si>
  <si>
    <t>PORCENTAJE DE SUPERFICIE SEMBRADA Y PRODUCCIÓN, SEGÚN REGIÓN Y PROVINCIA</t>
  </si>
  <si>
    <t>HABA TIERNA (En vaina)</t>
  </si>
  <si>
    <t>MAÍZ DURO CHOCLO (En choclo)</t>
  </si>
  <si>
    <t>MAÍZ DURO SECO (Grano seco)</t>
  </si>
  <si>
    <t>MAIZ SUAVE CHOCLO (En choclo)</t>
  </si>
  <si>
    <t>MAÍZ SUAVE SECO (Grano seco)</t>
  </si>
  <si>
    <t>PAPA (Tubérculo fresco)</t>
  </si>
  <si>
    <t>TOMATE RIÑÓN (Fruta fresca)</t>
  </si>
  <si>
    <t>TRIGO (Grano seco)</t>
  </si>
  <si>
    <t>YUCA (Raíz fresca)</t>
  </si>
  <si>
    <t xml:space="preserve">MACHOS </t>
  </si>
  <si>
    <t>HEMBRAS</t>
  </si>
  <si>
    <t>EXISTENCIA (Machos y hembras)</t>
  </si>
  <si>
    <t>VENTAS (Machos y hembras)</t>
  </si>
  <si>
    <t>NÚMERO TOTAL DE VACAS ORDEÑADAS</t>
  </si>
  <si>
    <t>PRODUCCIÓN TOTAL DE LECHE (Litros)</t>
  </si>
  <si>
    <t>Autoconsumo</t>
  </si>
  <si>
    <t>Ventas</t>
  </si>
  <si>
    <t>Otros</t>
  </si>
  <si>
    <t>SIN REMUNERACIÓN</t>
  </si>
  <si>
    <t>TRABAJADORES REMUNERADOS</t>
  </si>
  <si>
    <t>PERSONA PRODUCTORA Y/O FAMILIARES</t>
  </si>
  <si>
    <t>PERMANENTES</t>
  </si>
  <si>
    <t>OCASIONALES</t>
  </si>
  <si>
    <t>REGIÓN Y PROVINCIA</t>
  </si>
  <si>
    <t>USO DEL SUELO (Has.)</t>
  </si>
  <si>
    <t>TOTAL</t>
  </si>
  <si>
    <t>CULTIVOS PERMANENTES</t>
  </si>
  <si>
    <t>CULTIVOS TRANSITORIOS Y BARBECHO</t>
  </si>
  <si>
    <t>DESCANSO</t>
  </si>
  <si>
    <t>PASTOS CULTIVADOS</t>
  </si>
  <si>
    <t>PASTOS NATURALES</t>
  </si>
  <si>
    <t>PÁRAMOS</t>
  </si>
  <si>
    <t>MONTES Y BOSQUES</t>
  </si>
  <si>
    <t>OTROS USOS</t>
  </si>
  <si>
    <t>BOLÍVAR</t>
  </si>
  <si>
    <t>SANTO DOMINGO DE LOS TSÁCHILAS</t>
  </si>
  <si>
    <t>MORONA SANTIAGO</t>
  </si>
  <si>
    <t>ZAMORA CHINCHIPE</t>
  </si>
  <si>
    <t xml:space="preserve">SUPERFICIE (Has.) </t>
  </si>
  <si>
    <t>PRODUCCIÓN (Tm.)</t>
  </si>
  <si>
    <t>VENTAS (Tm.)</t>
  </si>
  <si>
    <t>Plantada</t>
  </si>
  <si>
    <t>Edad Productiva</t>
  </si>
  <si>
    <t>Cosechada</t>
  </si>
  <si>
    <t>Solo</t>
  </si>
  <si>
    <t>Asociado</t>
  </si>
  <si>
    <t>BANANO (FRUTA FRESCA)</t>
  </si>
  <si>
    <t>CACAO (ALMENDRA SECA)</t>
  </si>
  <si>
    <t>CAFÉ (GRANO ORO)</t>
  </si>
  <si>
    <t>CAÑA DE AZÚCAR PARA AZÚCAR (TALLO FRESCO)</t>
  </si>
  <si>
    <t>CAÑA DE AZÚCAR PARA OTROS USOS (TALLO FRESCO)</t>
  </si>
  <si>
    <t>MARACUYÁ (FRUTA FRESCA)</t>
  </si>
  <si>
    <t>NARANJA (FRUTA FRESCA)</t>
  </si>
  <si>
    <t>PALMA AFRICANA (FRUTA FRESCA)</t>
  </si>
  <si>
    <t>PLÁTANO (FRUTA FRESCA)</t>
  </si>
  <si>
    <t>TOMATE DE ÁRBOL (FRUTA FRESCA)</t>
  </si>
  <si>
    <t>OTROS PERMANENTES</t>
  </si>
  <si>
    <t>ÁRBOLES DISPERSOS</t>
  </si>
  <si>
    <t>NÚMERO DE ÁRBOLES</t>
  </si>
  <si>
    <t>ACHIOTE (GRANO SECO)</t>
  </si>
  <si>
    <t>AGUACATE (FRUTA FRESCA)</t>
  </si>
  <si>
    <t>CLAUDIA (FRUTA FRESCA)</t>
  </si>
  <si>
    <t>CHIRIMOYA (FRUTA FRESCA)</t>
  </si>
  <si>
    <t>CIRUELO (FRUTA FRESCA)</t>
  </si>
  <si>
    <t>COCOTERO (FRUTA FRESCA)</t>
  </si>
  <si>
    <t>DURAZNO (FRUTA FRESCA)</t>
  </si>
  <si>
    <t>GUABA (FRUTA FRESCA)</t>
  </si>
  <si>
    <t>GUANABANA (FRUTA FRESCA)</t>
  </si>
  <si>
    <t>GUAYABA (FRUTA FRESCA)</t>
  </si>
  <si>
    <t>LIMA (FRUTA FRESCA)</t>
  </si>
  <si>
    <t>LIMÓN (FRUTA FRESCA)</t>
  </si>
  <si>
    <t>MANDARINA (FRUTA FRESCA)</t>
  </si>
  <si>
    <t>MANGO (FRUTA FRESCA)</t>
  </si>
  <si>
    <t>MANZANA (FRUTA FRESCA)</t>
  </si>
  <si>
    <t>ORITO (FRUTA FRESCA)</t>
  </si>
  <si>
    <t>PAPAYA (FRUTA FRESCA)</t>
  </si>
  <si>
    <t>PERA (FRUTA FRESCA)</t>
  </si>
  <si>
    <t>PIÑA (FRUTA FRESCA)</t>
  </si>
  <si>
    <t>TORONJA (FRUTA FRESCA)</t>
  </si>
  <si>
    <t>ZAPOTE (FRUTA FRESCA)</t>
  </si>
  <si>
    <t>SUPERFICIE PERDIDA (Has.)</t>
  </si>
  <si>
    <t>Sequía</t>
  </si>
  <si>
    <t>Helada</t>
  </si>
  <si>
    <t>Plagas</t>
  </si>
  <si>
    <t>Enfermedades</t>
  </si>
  <si>
    <t>Inundación</t>
  </si>
  <si>
    <t>Otra razón</t>
  </si>
  <si>
    <t>SUPERFICIE PLANTADA (Has.)</t>
  </si>
  <si>
    <t>EDAD DE LA PLANTACIÓN</t>
  </si>
  <si>
    <t>VARIEDAD DE LA PLANTA</t>
  </si>
  <si>
    <t>PRÁCTICA DE CULTIVO</t>
  </si>
  <si>
    <t>Menos de 10 años</t>
  </si>
  <si>
    <t>De 10 a menos de 20 años</t>
  </si>
  <si>
    <t>De 20 años y más</t>
  </si>
  <si>
    <t>Común</t>
  </si>
  <si>
    <t>Mejorada</t>
  </si>
  <si>
    <t>Híbrida Nacional</t>
  </si>
  <si>
    <t>Híbrida Internacional</t>
  </si>
  <si>
    <t>Riego</t>
  </si>
  <si>
    <t>Aplicación de Fertilizantes</t>
  </si>
  <si>
    <t>Aplicación de Fitosanitarios</t>
  </si>
  <si>
    <t>CULTIVOS TRANSITORIOS</t>
  </si>
  <si>
    <t>SUPERFICIE (Has.)</t>
  </si>
  <si>
    <t>Sembrada</t>
  </si>
  <si>
    <t>ARROZ (EN CÁSCARA)</t>
  </si>
  <si>
    <t>ARVEJA SECA (GRANO SECO)</t>
  </si>
  <si>
    <t>ARVEJA TIERNA (EN VAINA)</t>
  </si>
  <si>
    <t>CEBADA (GRANO SECO)</t>
  </si>
  <si>
    <t>FRÉJOL SECO (GRANO SECO)</t>
  </si>
  <si>
    <t>FRÉJOL TIERNO (EN VAINA)</t>
  </si>
  <si>
    <t>HABA SECA (GRANO SECO)</t>
  </si>
  <si>
    <t>HABA TIERNA (EN VAINA)</t>
  </si>
  <si>
    <t>MAÍZ DURO CHOCLO (EN CHOCLO)</t>
  </si>
  <si>
    <t>MAÍZ DURO SECO (GRANO SECO)</t>
  </si>
  <si>
    <t>MAÍZ SUAVE CHOCLO (EN CHOCLO)</t>
  </si>
  <si>
    <t>MAÍZ SUAVE SECO (GRANO SECO)</t>
  </si>
  <si>
    <t>PAPA (TUBÉRCULO FRESCO)</t>
  </si>
  <si>
    <t>TOMATE RIÑÓN (FRUTA FRESCA)</t>
  </si>
  <si>
    <t>TRIGO (GRANO SECO)</t>
  </si>
  <si>
    <t>YUCA (RAÍZ FRESCA)</t>
  </si>
  <si>
    <t>OTROS TRANSITORIOS</t>
  </si>
  <si>
    <t>SUPERFICIE SEMBRADA (Has.)</t>
  </si>
  <si>
    <t>TIPO DE SEMILLA</t>
  </si>
  <si>
    <t>Certificada</t>
  </si>
  <si>
    <t>TABLA 9. SUPERFICIE, PRODUCCIÓN Y VENTAS POR CONDICIÓN DEL CULTIVO, SEGÚN ESPECIES DE FLORES</t>
  </si>
  <si>
    <t>ESPECIE DE FLOR</t>
  </si>
  <si>
    <t>VENTAS (en unidades)</t>
  </si>
  <si>
    <t>Plantada o Sembrada</t>
  </si>
  <si>
    <t>Cosechada o Cortada</t>
  </si>
  <si>
    <t>N° total de tallos cortados</t>
  </si>
  <si>
    <t>Full tabaco</t>
  </si>
  <si>
    <t>Tabaco</t>
  </si>
  <si>
    <t>Bonche</t>
  </si>
  <si>
    <t>Bouquet</t>
  </si>
  <si>
    <t>Bajo invernadero</t>
  </si>
  <si>
    <t>En campo abierto</t>
  </si>
  <si>
    <t>FLORES PERMANENTES</t>
  </si>
  <si>
    <t>CLAVEL</t>
  </si>
  <si>
    <t>GINGER</t>
  </si>
  <si>
    <t>GYSOPHILIA</t>
  </si>
  <si>
    <t>HELICONIAS</t>
  </si>
  <si>
    <t>HYPERICUM</t>
  </si>
  <si>
    <t>LIMONIUM</t>
  </si>
  <si>
    <t>ROSA</t>
  </si>
  <si>
    <t>OTRAS FLORES PERMANENTES</t>
  </si>
  <si>
    <t>FLORES TRANSITORIAS</t>
  </si>
  <si>
    <t>AMY</t>
  </si>
  <si>
    <t>ASTER</t>
  </si>
  <si>
    <t>CRISANTEMOS</t>
  </si>
  <si>
    <t>DELPHINIUM</t>
  </si>
  <si>
    <t>GIRASOLES</t>
  </si>
  <si>
    <t>GODETIAS</t>
  </si>
  <si>
    <t>LYATRIS</t>
  </si>
  <si>
    <t>OTRAS FLORES TRANSITORIAS</t>
  </si>
  <si>
    <t>TABLA 10. NÚMERO DE CABEZAS DE GANADO POR ESPECIES, SEGÚN REGIÓN Y PROVINCIA</t>
  </si>
  <si>
    <t>NÚMERO TOTAL DE CABEZAS (Machos y Hembras)</t>
  </si>
  <si>
    <t>TIPO DE CRIANZA Y ESPECIE</t>
  </si>
  <si>
    <t>MOVIMIENTO TRIMESTRAL</t>
  </si>
  <si>
    <t>EXISTENCIA</t>
  </si>
  <si>
    <t>TABLA 12. SUPERFICIE, PRODUCCIÓN Y VENTAS, SEGÚN REGIÓN Y PROVINCIA</t>
  </si>
  <si>
    <t>TABLA 13. SUPERFICIE, PRODUCCIÓN Y VENTAS, SEGÚN REGIÓN Y PROVINCIA</t>
  </si>
  <si>
    <t>TABLA 14. SUPERFICIE, PRODUCCIÓN Y VENTAS, SEGÚN REGIÓN Y PROVINCIA</t>
  </si>
  <si>
    <t>TABLA 15. SUPERFICIE, PRODUCCIÓN Y VENTAS, SEGÚN REGIÓN Y PROVINCIA</t>
  </si>
  <si>
    <t>TABLA 16. SUPERFICIE, PRODUCCIÓN Y VENTAS, SEGÚN REGIÓN Y PROVINCIA</t>
  </si>
  <si>
    <t>TABLA 17. SUPERFICIE, PRODUCCIÓN Y VENTAS, SEGÚN REGIÓN Y PROVINCIA</t>
  </si>
  <si>
    <t>TABLA 18. SUPERFICIE, PRODUCCIÓN Y VENTAS, SEGÚN REGIÓN Y PROVINCIA</t>
  </si>
  <si>
    <t>TABLA 19. SUPERFICIE, PRODUCCIÓN Y VENTAS, SEGÚN REGIÓN Y PROVINCIA</t>
  </si>
  <si>
    <t>TABLA 20. SUPERFICIE, PRODUCCIÓN Y VENTAS, SEGÚN REGIÓN Y PROVINCIA</t>
  </si>
  <si>
    <t>TABLA 21. SUPERFICIE, PRODUCCIÓN Y VENTAS, SEGÚN REGIÓN Y PROVINCIA</t>
  </si>
  <si>
    <t>TABLA 22. SUPERFICIE, PRODUCCIÓN Y VENTAS, SEGÚN REGIÓN Y PROVINCIA</t>
  </si>
  <si>
    <t>TABLA 23. SUPERFICIE, PRODUCCIÓN Y VENTAS, SEGÚN REGIÓN Y PROVINCIA</t>
  </si>
  <si>
    <t>TABLA 24. SUPERFICIE, PRODUCCIÓN Y VENTAS, SEGÚN REGIÓN Y PROVINCIA</t>
  </si>
  <si>
    <t>TABLA 25. SUPERFICIE, PRODUCCIÓN Y VENTAS, SEGÚN REGIÓN Y PROVINCIA</t>
  </si>
  <si>
    <t>TABLA 26. SUPERFICIE, PRODUCCIÓN Y VENTAS, SEGÚN REGIÓN Y PROVINCIA</t>
  </si>
  <si>
    <t>TABLA 27. SUPERFICIE, PRODUCCIÓN Y VENTAS, SEGÚN REGIÓN Y PROVINCIA</t>
  </si>
  <si>
    <t>TABLA 28. SUPERFICIE, PRODUCCIÓN Y VENTAS, SEGÚN REGIÓN Y PROVINCIA</t>
  </si>
  <si>
    <t>TABLA 29. SUPERFICIE, PRODUCCIÓN Y VENTAS, SEGÚN REGIÓN Y PROVINCIA</t>
  </si>
  <si>
    <t>TABLA 30. SUPERFICIE, PRODUCCIÓN Y VENTAS, SEGÚN REGIÓN Y PROVINCIA</t>
  </si>
  <si>
    <t>TABLA 31. SUPERFICIE, PRODUCCIÓN Y VENTAS, SEGÚN REGIÓN Y PROVINCIA</t>
  </si>
  <si>
    <t>TABLA 32. SUPERFICIE, PRODUCCIÓN Y VENTAS, SEGÚN REGIÓN Y PROVINCIA</t>
  </si>
  <si>
    <t>MAÍZ SUAVE CHOCLO (En choclo)</t>
  </si>
  <si>
    <t>TABLA 33. SUPERFICIE, PRODUCCIÓN Y VENTAS, SEGÚN REGIÓN Y PROVINCIA</t>
  </si>
  <si>
    <t>TABLA 34. SUPERFICIE, PRODUCCIÓN Y VENTAS, SEGÚN REGIÓN Y PROVINCIA</t>
  </si>
  <si>
    <t>TABLA 35. SUPERFICIE, PRODUCCIÓN Y VENTAS, SEGÚN REGIÓN Y PROVINCIA</t>
  </si>
  <si>
    <t>TABLA 36. SUPERFICIE, PRODUCCIÓN Y VENTAS, SEGÚN REGIÓN Y PROVINCIA</t>
  </si>
  <si>
    <t>TABLA 37. SUPERFICIE, PRODUCCIÓN Y VENTAS, SEGÚN REGIÓN Y PROVINCIA</t>
  </si>
  <si>
    <t>GANADO VACUNO</t>
  </si>
  <si>
    <t>Subtotal</t>
  </si>
  <si>
    <t>MACHOS</t>
  </si>
  <si>
    <t>TOTAL NACIDOS (Machos y hembras)</t>
  </si>
  <si>
    <t>De menos de 1 año de edad (Terneros)</t>
  </si>
  <si>
    <t>De 1 año a menos de 2 años de edad (Toretes)</t>
  </si>
  <si>
    <t>De 2 o más años de edad (Toros)</t>
  </si>
  <si>
    <t>De menos de 1 año de edad (Terneras)</t>
  </si>
  <si>
    <t>De 1 año a menos de 2 años de edad (Vaconas)</t>
  </si>
  <si>
    <t>De 2 o más años de edad (Vacas)</t>
  </si>
  <si>
    <t>NÚMERO DE CABEZAS COMPRADAS</t>
  </si>
  <si>
    <t>NÚMERO DE CABEZAS PERDIDAS POR MUERTE</t>
  </si>
  <si>
    <t>De 1 año a menos de 2 años de edad (vaconas)</t>
  </si>
  <si>
    <t>NÚMERO DE CABEZAS PERDIDAS POR OTRAS CAUSAS</t>
  </si>
  <si>
    <t>NÚMERO DE CABEZAS VENDIDAS</t>
  </si>
  <si>
    <t>GANADO PORCINO</t>
  </si>
  <si>
    <t>Menores de 2 meses de edad</t>
  </si>
  <si>
    <t>Mayores de 2 meses de edad</t>
  </si>
  <si>
    <t>GANADO OVINO</t>
  </si>
  <si>
    <t>Menores de 6 meses de edad</t>
  </si>
  <si>
    <t>Mayores de 6 meses de edad</t>
  </si>
  <si>
    <t>GANADO DE OTRAS ESPECIES (machos y hembras de toda edad)</t>
  </si>
  <si>
    <t>PAVOS</t>
  </si>
  <si>
    <t>PATOS</t>
  </si>
  <si>
    <t>POLLITOS, POLLITAS, POLLOS, POLLAS</t>
  </si>
  <si>
    <t>GALLOS Y GALLINAS</t>
  </si>
  <si>
    <t>AVES CRIADAS EN EL CAMPO</t>
  </si>
  <si>
    <t>GALLINAS PONEDORAS</t>
  </si>
  <si>
    <t>GALLINAS REPRODUCTORAS</t>
  </si>
  <si>
    <t>AVESTRUCES</t>
  </si>
  <si>
    <t>CODORNICES</t>
  </si>
  <si>
    <t>DESTINO PRINCIPAL DE LA LECHE (Litros)</t>
  </si>
  <si>
    <t>Vendida en líquido</t>
  </si>
  <si>
    <t>Alimentación al balde</t>
  </si>
  <si>
    <t>Destinada a otros fines</t>
  </si>
  <si>
    <t>HUEVOS DE GALLINA</t>
  </si>
  <si>
    <t>DESTINO</t>
  </si>
  <si>
    <t>NÚMERO DE TRABAJADORES</t>
  </si>
  <si>
    <t>Total</t>
  </si>
  <si>
    <t>Hombres</t>
  </si>
  <si>
    <t>Mujeres</t>
  </si>
  <si>
    <t xml:space="preserve"> </t>
  </si>
  <si>
    <t>PRODUCCIÓN 
(Tm.)</t>
  </si>
  <si>
    <t>VENTAS 
(Tm.)</t>
  </si>
  <si>
    <t>.</t>
  </si>
  <si>
    <t>CACAO (almendra seca)</t>
  </si>
  <si>
    <t>CAFÉ (Grano Oro)</t>
  </si>
  <si>
    <t>CAÑA DE AZÚCAR PARA AZÚCAR (Fruta fresca)</t>
  </si>
  <si>
    <t>CAÑA DE AZÚCAR PARA OTROS USOS (Fruta fresca)</t>
  </si>
  <si>
    <t>MANGO (Fruta fresca)</t>
  </si>
  <si>
    <t>TABLA 17. SUPERFICIE, PRODUCCIÓN Y VENTAS, SEGÚN REGIÓN Y PROVINCIA MANGO (Fruta fresca)</t>
  </si>
  <si>
    <t>TABLA 18. SUPERFICIE, PRODUCCIÓN Y VENTAS, SEGÚN REGIÓN Y PROVINCIA MARACUYÁ (Fruta fresca)</t>
  </si>
  <si>
    <t>TABLA 19. SUPERFICIE, PRODUCCIÓN Y VENTAS, SEGÚN REGIÓN Y PROVINCIA NARANJA (Fruta fresca)</t>
  </si>
  <si>
    <t>TABLA 20. SUPERFICIE, PRODUCCIÓN Y VENTAS, SEGÚN REGIÓN Y PROVINCIA PALMA AFRICANA (Fruta fresca)</t>
  </si>
  <si>
    <t>FRÉJO SECO (Grano seco)</t>
  </si>
  <si>
    <t>BRÓCOLI (Repollo)</t>
  </si>
  <si>
    <t>SOYA (Grano seco)</t>
  </si>
  <si>
    <t>TABLA 38. SUPERFICIE, PRODUCCIÓN Y VENTAS, SEGÚN REGIÓN Y PROVINCIA</t>
  </si>
  <si>
    <t>TOMATE RINÓN (Fruta fresca)</t>
  </si>
  <si>
    <t>TABLA 39. SUPERFICIE, PRODUCCIÓN Y VENTAS, SEGÚN REGIÓN Y PROVINCIA</t>
  </si>
  <si>
    <t>YUCA (Raíz seca)</t>
  </si>
  <si>
    <t>TABLA 40. SUPERFICIE, PRODUCCIÓN Y VENTAS, SEGÚN REGIÓN Y PROVINCIA</t>
  </si>
  <si>
    <t>T 54</t>
  </si>
  <si>
    <t>T 55</t>
  </si>
  <si>
    <t>T 56</t>
  </si>
  <si>
    <t>ZONAS NO DELIMITADAS</t>
  </si>
  <si>
    <t>MANGO (Fruta fresca) PORCENTAJE DE SUPERFICIE PLANTADA Y PRODUCCIÓN, SEGÚN REGIÓN Y PROVINCIA</t>
  </si>
  <si>
    <t>BRÓCOLI (Repollo) PORCENTAJE DE SUPERFICIE SEMBRADA Y PRODUCCIÓN, SEGÚN REGIÓN Y PROVINCIA</t>
  </si>
  <si>
    <t>SOYA (Grano seco) PORCENTAJE DE SUPERFICIE SEMBRADA Y PRODUCCIÓN, SEGÚN REGIÓN Y PROVINCIA</t>
  </si>
  <si>
    <t>GR 39</t>
  </si>
  <si>
    <t>GR 40</t>
  </si>
  <si>
    <t>GR 41</t>
  </si>
  <si>
    <t>GR 50</t>
  </si>
  <si>
    <t>GR 54</t>
  </si>
  <si>
    <t xml:space="preserve">NÚMERO DE CABEZAS SACRIFICADAS </t>
  </si>
  <si>
    <t xml:space="preserve">Consumo en los terrenos </t>
  </si>
  <si>
    <t xml:space="preserve">Procesada en los terrenos </t>
  </si>
  <si>
    <t>BRÓCOLI (REPOLLO)</t>
  </si>
  <si>
    <t>SOYA (GRANO SECO)</t>
  </si>
  <si>
    <t>GR 51</t>
  </si>
  <si>
    <t>ZONA NO DELIMITADA</t>
  </si>
  <si>
    <t>SANTO DOMINGO</t>
  </si>
  <si>
    <t>BOLIVAR</t>
  </si>
  <si>
    <t>MORONA</t>
  </si>
  <si>
    <t>ZAMORA</t>
  </si>
  <si>
    <t>PALMITO (TALLO FRESCO)</t>
  </si>
  <si>
    <t>Fuente: INEC 2015</t>
  </si>
  <si>
    <t>ENCUESTA DE SUPERFICIE Y PRODUCCIÓN AGROPECUARIA CONTINUA 2015</t>
  </si>
  <si>
    <t>QUINUA (GRANO SECO)</t>
  </si>
  <si>
    <t>PIÑA (Fruta fresca)</t>
  </si>
  <si>
    <t>PALMITO (Tallo fresco)</t>
  </si>
  <si>
    <t>QUINUA (Grano seco)</t>
  </si>
  <si>
    <t>OTROS PASTOS CULTIVADOS</t>
  </si>
  <si>
    <t>SABOYA</t>
  </si>
  <si>
    <t>RAYGRASS</t>
  </si>
  <si>
    <t xml:space="preserve">PASTO MIEL </t>
  </si>
  <si>
    <t>GRAMALOTE</t>
  </si>
  <si>
    <t>BRACHIARIA</t>
  </si>
  <si>
    <t>PROVINCIA Y REGIÓN</t>
  </si>
  <si>
    <t>TABLA 41. SUPERFICIE, PRODUCCIÓN Y VENTAS, SEGÚN REGIÓN Y PROVINCIA</t>
  </si>
  <si>
    <t>TABLA 42. SUPERFICIE, PRODUCCIÓN Y VENTAS, SEGÚN REGIÓN Y PROVINCIA</t>
  </si>
  <si>
    <t>TABLA 43. SUPERFICIE, PRODUCCIÓN Y VENTAS, SEGÚN REGIÓN Y PROVINCIA</t>
  </si>
  <si>
    <t>TABLA 44. NÚMERO DE CABEZAS DE GANADO VACUNO, SEGÚN REGIÓN Y PROVINCIA</t>
  </si>
  <si>
    <t>TABLA 45. NÚMERO DE CABEZAS DE GANADO VACUNO COMPRADAS, SEGÚN REGIÓN Y PROVINCIA</t>
  </si>
  <si>
    <t>TABLA 46. NÚMERO DE CABEZAS DE GANADO VACUNO PERDIDAS POR MUERTE, SEGÚN REGIÓN Y PROVINCIA</t>
  </si>
  <si>
    <t>TABLA 47. NÚMERO DE CABEZAS DE GANADO VACUNO PERDIDAS POR OTRAS CAUSAS, SEGÚN REGIÓN Y PROVINCIA</t>
  </si>
  <si>
    <t>TABLA 48. NÚMERO DE CABEZAS DE GANADO VACUNO SACRIFICADAS EN LA UPA, SEGÚN REGIÓN Y PROVINCIA</t>
  </si>
  <si>
    <t>TABLA 49. NÚMERO DE CABEZAS DE GANADO VACUNO VENDIDAS, SEGÚN REGIÓN Y PROVINCIA</t>
  </si>
  <si>
    <t>TABLA 50. NÚMERO DE CABEZAS DE GANADO PORCINO Y VENTAS , SEGÚN REGIÓN Y PROVINCIA</t>
  </si>
  <si>
    <t>TABLA 51. NÚMERO DE CABEZAS DE GANADO OVINO Y VENTAS , SEGÚN REGIÓN Y PROVINCIA</t>
  </si>
  <si>
    <t>TABLA 52. NÚMERO DE CABEZAS DE GANADO DE OTRAS ESPECIES, SEGÚN REGIÓN Y PROVINCIA</t>
  </si>
  <si>
    <t>TABLA 53. NÚMERO DE AVES CRIADAS EN EL CAMPO POR ESPECIES, SEGÚN REGIÓN Y PROVINCIA</t>
  </si>
  <si>
    <t>TABLA 54. NÚMERO DE AVES CRIADAS EN PLANTELES AVÍCOLAS POR ESPECIES, SEGÚN REGIÓN Y PROVINCIA</t>
  </si>
  <si>
    <t>TABLA 55. DESTINO DE LAS AVES CRIADAS EN EL CAMPO POR ESPECIES, SEGÚN REGIÓN Y PROVINCIA</t>
  </si>
  <si>
    <t>TABLA 56. DESTINO DE LAS AVES CRIADAS EN PLANTELES AVÍCOLAS POR ESPECIES, SEGÚN REGIÓN Y PROVINCIA</t>
  </si>
  <si>
    <t>TABLA 57. NÚMERO DE VACAS ORDEÑADAS, PRODUCCIÓN Y DESTINO DE LA LECHE, SEGÚN REGIÓN Y PROVINCIA</t>
  </si>
  <si>
    <t>TABLA 58. PRODUCCIÓN Y DESTINO DE HUEVOS DE GALLINA, SEGÚN REGIÓN Y PROVINCIA</t>
  </si>
  <si>
    <t>TABLA 59. NÚMERO DE TRABAJADORES NO REMUNERADOS Y REMUNERADOS POR SEXO, SEGÚN REGIÓN Y PROVINCIA</t>
  </si>
  <si>
    <t>TABLA 60. SUPERFICIE PLANTADA CON PASTOS CULTIVADOS, SEGÚN REGIÓN Y PROVINCIA</t>
  </si>
  <si>
    <t>T 57</t>
  </si>
  <si>
    <t>T 58</t>
  </si>
  <si>
    <t>T 59</t>
  </si>
  <si>
    <t>T 60</t>
  </si>
  <si>
    <t>TABLA 21. SUPERFICIE, PRODUCCIÓN Y VENTAS, SEGÚN REGIÓN Y PROVINCIA PALMITO (Tallo fresca)</t>
  </si>
  <si>
    <t>TABLA 22. SUPERFICIE, PRODUCCIÓN Y VENTAS, SEGÚN REGIÓN Y PROVINCIA PIÑA (Fruta fresca)</t>
  </si>
  <si>
    <t>TABLA 23. SUPERFICIE, PRODUCCIÓN Y VENTAS, SEGÚN REGIÓN Y PROVINCIA PLÁTANO (Fruta fresca)</t>
  </si>
  <si>
    <t>TABLA 24. SUPERFICIE, PRODUCCIÓN Y VENTAS, SEGÚN REGIÓN Y PROVINCIA TOMATE DE ÁRBOL (Fruta fresca)</t>
  </si>
  <si>
    <t>TABLA 25. SUPERFICIE, PRODUCCIÓN Y VENTAS, SEGÚN REGIÓN Y PROVINCIA ARROZ (En cáscara)</t>
  </si>
  <si>
    <t>TABLA 26. SUPERFICIE, PRODUCCIÓN Y VENTAS, SEGÚN REGIÓN Y PROVINCIA ARVEJA SECA (Grano seco)</t>
  </si>
  <si>
    <t>TABLA 27. SUPERFICIE, PRODUCCIÓN Y VENTAS, SEGÚN REGIÓN Y PROVINCIA ARVEJA TIERNA (En vaina)</t>
  </si>
  <si>
    <t>TABLA 28. SUPERFICIE, PRODUCCIÓN Y VENTAS, SEGÚN REGIÓN Y PROVINCIA BRÓCOLI (Repollo)</t>
  </si>
  <si>
    <t>TABLA 29. SUPERFICIE, PRODUCCIÓN Y VENTAS, SEGÚN REGIÓN Y PROVINCIA CEBADA (Grano seco)</t>
  </si>
  <si>
    <t>TABLA 30. SUPERFICIE, PRODUCCIÓN Y VENTAS, SEGÚN REGIÓN Y PROVINCIA FRÉJO SECO (Grano seco)</t>
  </si>
  <si>
    <t>TABLA 32. SUPERFICIE, PRODUCCIÓN Y VENTAS, SEGÚN REGIÓN Y PROVINCIA HABA SECA (Grano seco)</t>
  </si>
  <si>
    <t>TABLA 33. SUPERFICIE, PRODUCCIÓN Y VENTAS, SEGÚN REGIÓN Y PROVINCIA HABA TIERNA (En vaina)</t>
  </si>
  <si>
    <t>TABLA 34. SUPERFICIE, PRODUCCIÓN Y VENTAS, SEGÚN REGIÓN Y PROVINCIA MAÍZ DURO CHOCLO (En choclo)</t>
  </si>
  <si>
    <t>TABLA 35. SUPERFICIE, PRODUCCIÓN Y VENTAS, SEGÚN REGIÓN Y PROVINCIA MAÍZ DURO SECO (Grano seco)</t>
  </si>
  <si>
    <t>TABLA 36. SUPERFICIE, PRODUCCIÓN Y VENTAS, SEGÚN REGIÓN Y PROVINCIA MAÍZ SUAVE CHOCLO (En choclo)</t>
  </si>
  <si>
    <t>TABLA 37. SUPERFICIE, PRODUCCIÓN Y VENTAS, SEGÚN REGIÓN Y PROVINCIA MAÍZ SUAVE SECO (Grano seco)</t>
  </si>
  <si>
    <t>TABLA 38. SUPERFICIE, PRODUCCIÓN Y VENTAS, SEGÚN REGIÓN Y PROVINCIA PAPA (Tubérculo fresco)</t>
  </si>
  <si>
    <t>TABLA 39. SUPERFICIE, PRODUCCIÓN Y VENTAS, SEGÚN REGIÓN Y PROVINCIA QUINUA (Grano seco)</t>
  </si>
  <si>
    <t>TABLA 40. SUPERFICIE, PRODUCCIÓN Y VENTAS, SEGÚN REGIÓN Y PROVINCIA SOYA (Grano seco)</t>
  </si>
  <si>
    <t>TABLA 41. SUPERFICIE, PRODUCCIÓN Y VENTAS, SEGÚN REGIÓN Y PROVINCIA TOMATE RINÓN (Grano seco)</t>
  </si>
  <si>
    <t>TABLA 42. SUPERFICIE, PRODUCCIÓN Y VENTAS, SEGÚN REGIÓN Y PROVINCIA TRIGO (Grano seco)</t>
  </si>
  <si>
    <t>TABLA 43. SUPERFICIE, PRODUCCIÓN Y VENTAS, SEGÚN REGIÓN Y PROVINCIA YUCA (Raíz seca)</t>
  </si>
  <si>
    <t>TABLA 50. NÚMERO DE CABEZAS DE GANADO PORCINO Y VENTAS, SEGÚN REGIÓN Y PROVINCIA</t>
  </si>
  <si>
    <t>TABLA 51. NÚMERO DE CABEZAS DE GANADO OVINO Y VENTAS, SEGÚN REGIÓN Y PROVINCIA</t>
  </si>
  <si>
    <t>PORCENTAJE DE USO DEL SUELO, SEGÚN CATEGORÍA Y REGIÓN</t>
  </si>
  <si>
    <t>Otros usos</t>
  </si>
  <si>
    <t xml:space="preserve"> Pollos, Pollas</t>
  </si>
  <si>
    <t>Pollos, Pollas</t>
  </si>
  <si>
    <t>PALMITO (Tallo fresco) PORCENTAJE DE SUPERFICIE PLANTADA Y PRODUCCIÓN, SEGÚN REGIÓN Y PROVINCIA</t>
  </si>
  <si>
    <t>PIÑA (Fruta fresca) PORCENTAJE DE SUPERFICIE PLANTADA Y PRODUCCIÓN, SEGÚN REGIÓN Y PROVINCIA</t>
  </si>
  <si>
    <t>QUINUA (Grano seco) PORCENTAJE DE SUPERFICIE SEMBRADA Y PRODUCCIÓN, SEGÚN REGIÓN Y PROVINCIA</t>
  </si>
  <si>
    <t>GR 42</t>
  </si>
  <si>
    <t>GR 43</t>
  </si>
  <si>
    <t>GR 44</t>
  </si>
  <si>
    <t>GR 52</t>
  </si>
  <si>
    <t>GR 53</t>
  </si>
  <si>
    <t>GR 57</t>
  </si>
  <si>
    <t>GR 58</t>
  </si>
  <si>
    <t>GR 59</t>
  </si>
  <si>
    <t xml:space="preserve">PORCENTAJE DE SUPERFICIE PLANTADA, SEGÚN REGIÓN Y PROVINCIA </t>
  </si>
  <si>
    <t>GR 60</t>
  </si>
  <si>
    <t>SUPERFICIE PLANTADA CON PASTOS CULTIVADOS, SEGÚN REGIÓN Y PROVINCIA</t>
  </si>
  <si>
    <t>SUPERFICIE PLANTADA</t>
  </si>
  <si>
    <t>v</t>
  </si>
  <si>
    <t>TOTAL NACIONAL 2015</t>
  </si>
  <si>
    <t>TABLA 31. SUPERFICIE, PRODUCCIÓN Y VENTAS, SEGÚN REGIÓN Y PROVINCIA FRÉJOL TIERNO (En vaina)</t>
  </si>
  <si>
    <t>PORCENTAJE DE SUPERFICIE SEMBRADA Y PRODUCCIÓN, SEGUN REGION Y PROVINCIA</t>
  </si>
  <si>
    <t>-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</si>
</sst>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164" formatCode="_(* #,##0.00_);_(* \(#,##0.00\);_(* &quot;-&quot;??_);_(@_)"/>
    <numFmt numFmtId="165" formatCode="_-* #,##0.00\ _€_-;\-* #,##0.00\ _€_-;_-* &quot;-&quot;??\ _€_-;_-@_-"/>
    <numFmt numFmtId="166" formatCode="_(* #,##0.0_);_(* \(#,##0.0\);_(* &quot;-&quot;??_);_(@_)"/>
    <numFmt numFmtId="167" formatCode="_(* #,##0_);_(* \(#,##0\);_(* &quot;-&quot;??_);_(@_)"/>
    <numFmt numFmtId="168" formatCode="###0"/>
    <numFmt numFmtId="169" formatCode="0.00000000000%"/>
    <numFmt numFmtId="170" formatCode="####"/>
    <numFmt numFmtId="171" formatCode="0.000"/>
    <numFmt numFmtId="172" formatCode="0.00000%"/>
    <numFmt numFmtId="173" formatCode="_-* #,##0\ _€_-;\-* #,##0\ _€_-;_-* &quot;-&quot;??\ _€_-;_-@_-"/>
    <numFmt numFmtId="174" formatCode="###0.00"/>
    <numFmt numFmtId="175" formatCode="0.0"/>
  </numFmts>
  <fonts count="60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0"/>
      <name val="Arial"/>
      <family val="2"/>
    </font>
    <font>
      <sz val="10"/>
      <color theme="1"/>
      <name val="Arial"/>
      <family val="2"/>
    </font>
    <font>
      <b/>
      <sz val="12"/>
      <color theme="1"/>
      <name val="Arial"/>
      <family val="2"/>
    </font>
    <font>
      <b/>
      <sz val="10"/>
      <color theme="1"/>
      <name val="Arial"/>
      <family val="2"/>
    </font>
    <font>
      <sz val="10"/>
      <name val="Arial"/>
      <family val="2"/>
    </font>
    <font>
      <b/>
      <sz val="8"/>
      <color theme="0"/>
      <name val="Arial"/>
      <family val="2"/>
    </font>
    <font>
      <sz val="9"/>
      <color theme="0"/>
      <name val="Arial"/>
      <family val="2"/>
    </font>
    <font>
      <u/>
      <sz val="10"/>
      <color theme="10"/>
      <name val="Arial"/>
      <family val="2"/>
    </font>
    <font>
      <b/>
      <sz val="16"/>
      <color rgb="FF002060"/>
      <name val="Calibri"/>
      <family val="2"/>
      <scheme val="minor"/>
    </font>
    <font>
      <sz val="10"/>
      <color rgb="FF002060"/>
      <name val="Arial"/>
      <family val="2"/>
    </font>
    <font>
      <b/>
      <sz val="16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8"/>
      <color theme="1"/>
      <name val="Arial"/>
      <family val="2"/>
    </font>
    <font>
      <sz val="9"/>
      <color theme="1"/>
      <name val="Arial"/>
      <family val="2"/>
    </font>
    <font>
      <b/>
      <sz val="8"/>
      <name val="Arial"/>
      <family val="2"/>
    </font>
    <font>
      <sz val="9"/>
      <name val="Arial"/>
      <family val="2"/>
    </font>
    <font>
      <b/>
      <sz val="12"/>
      <name val="Arial"/>
      <family val="2"/>
    </font>
    <font>
      <b/>
      <sz val="11"/>
      <name val="Arial"/>
      <family val="2"/>
    </font>
    <font>
      <sz val="11"/>
      <color theme="0"/>
      <name val="Arial"/>
      <family val="2"/>
    </font>
    <font>
      <sz val="8"/>
      <color theme="0"/>
      <name val="Arial"/>
      <family val="2"/>
    </font>
    <font>
      <sz val="8"/>
      <color theme="1"/>
      <name val="Arial"/>
      <family val="2"/>
    </font>
    <font>
      <sz val="12"/>
      <name val="Arial"/>
      <family val="2"/>
    </font>
    <font>
      <sz val="10"/>
      <color indexed="9"/>
      <name val="Arial"/>
      <family val="2"/>
    </font>
    <font>
      <sz val="11"/>
      <name val="Arial"/>
      <family val="2"/>
    </font>
    <font>
      <u/>
      <sz val="10"/>
      <color theme="4" tint="-0.249977111117893"/>
      <name val="Calibri"/>
      <family val="2"/>
      <scheme val="minor"/>
    </font>
    <font>
      <u/>
      <sz val="11"/>
      <color theme="4" tint="-0.249977111117893"/>
      <name val="Calibri"/>
      <family val="2"/>
      <scheme val="minor"/>
    </font>
    <font>
      <sz val="11"/>
      <color theme="4" tint="-0.249977111117893"/>
      <name val="Calibri"/>
      <family val="2"/>
      <scheme val="minor"/>
    </font>
    <font>
      <sz val="8"/>
      <name val="Arial"/>
      <family val="2"/>
    </font>
    <font>
      <sz val="7"/>
      <name val="Arial"/>
      <family val="2"/>
    </font>
    <font>
      <sz val="10"/>
      <color theme="4" tint="-0.249977111117893"/>
      <name val="Arial"/>
      <family val="2"/>
    </font>
    <font>
      <b/>
      <sz val="11"/>
      <color theme="0"/>
      <name val="Arial"/>
      <family val="2"/>
    </font>
    <font>
      <u/>
      <sz val="10"/>
      <name val="Arial"/>
      <family val="2"/>
    </font>
    <font>
      <b/>
      <sz val="11"/>
      <color theme="1"/>
      <name val="Arial"/>
      <family val="2"/>
    </font>
    <font>
      <sz val="12"/>
      <color theme="1"/>
      <name val="Arial"/>
      <family val="2"/>
    </font>
    <font>
      <sz val="10"/>
      <color rgb="FF003300"/>
      <name val="Arial"/>
      <family val="2"/>
    </font>
    <font>
      <sz val="10"/>
      <name val="Arial"/>
      <family val="2"/>
    </font>
    <font>
      <b/>
      <sz val="10"/>
      <color theme="0"/>
      <name val="Arial"/>
      <family val="2"/>
    </font>
    <font>
      <u/>
      <sz val="10"/>
      <color rgb="FF0066FF"/>
      <name val="Arial"/>
      <family val="2"/>
    </font>
    <font>
      <sz val="10"/>
      <color rgb="FF0066FF"/>
      <name val="Arial"/>
      <family val="2"/>
    </font>
    <font>
      <sz val="11"/>
      <name val="Calibri"/>
      <family val="2"/>
    </font>
    <font>
      <sz val="10"/>
      <color theme="1" tint="4.9989318521683403E-2"/>
      <name val="Arial"/>
      <family val="2"/>
    </font>
    <font>
      <b/>
      <sz val="12"/>
      <color theme="0"/>
      <name val="Arial"/>
      <family val="2"/>
    </font>
    <font>
      <i/>
      <sz val="11"/>
      <name val="Arial"/>
      <family val="2"/>
    </font>
    <font>
      <b/>
      <sz val="10"/>
      <name val="Arial"/>
      <family val="2"/>
    </font>
    <font>
      <sz val="11"/>
      <color indexed="8"/>
      <name val="Arial"/>
      <family val="2"/>
    </font>
    <font>
      <b/>
      <sz val="11"/>
      <color indexed="8"/>
      <name val="Arial"/>
      <family val="2"/>
    </font>
    <font>
      <b/>
      <sz val="12"/>
      <color theme="4"/>
      <name val="Calibri"/>
      <family val="2"/>
      <scheme val="minor"/>
    </font>
    <font>
      <sz val="10"/>
      <color theme="4"/>
      <name val="Arial"/>
      <family val="2"/>
    </font>
    <font>
      <sz val="11"/>
      <color theme="4"/>
      <name val="Calibri"/>
      <family val="2"/>
      <scheme val="minor"/>
    </font>
    <font>
      <u/>
      <sz val="10"/>
      <color theme="4"/>
      <name val="Calibri"/>
      <family val="2"/>
      <scheme val="minor"/>
    </font>
    <font>
      <u/>
      <sz val="10"/>
      <color theme="4" tint="-0.249977111117893"/>
      <name val="Arial"/>
      <family val="2"/>
    </font>
    <font>
      <sz val="9"/>
      <color theme="4" tint="-0.249977111117893"/>
      <name val="Calibri"/>
      <family val="2"/>
      <scheme val="minor"/>
    </font>
    <font>
      <b/>
      <sz val="11"/>
      <name val="Calibri"/>
      <family val="2"/>
      <scheme val="minor"/>
    </font>
    <font>
      <u/>
      <sz val="9"/>
      <color rgb="FF0066FF"/>
      <name val="Arial"/>
      <family val="2"/>
    </font>
    <font>
      <u/>
      <sz val="9"/>
      <color theme="10"/>
      <name val="Arial"/>
      <family val="2"/>
    </font>
    <font>
      <sz val="10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/>
        <bgColor indexed="64"/>
      </patternFill>
    </fill>
  </fills>
  <borders count="24">
    <border>
      <left/>
      <right/>
      <top/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8"/>
      </right>
      <top style="thin">
        <color indexed="64"/>
      </top>
      <bottom/>
      <diagonal/>
    </border>
    <border>
      <left style="thin">
        <color indexed="8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8"/>
      </right>
      <top/>
      <bottom/>
      <diagonal/>
    </border>
    <border>
      <left style="thin">
        <color indexed="8"/>
      </left>
      <right/>
      <top style="thin">
        <color indexed="64"/>
      </top>
      <bottom/>
      <diagonal/>
    </border>
    <border>
      <left/>
      <right style="thin">
        <color indexed="8"/>
      </right>
      <top/>
      <bottom style="thin">
        <color indexed="64"/>
      </bottom>
      <diagonal/>
    </border>
    <border>
      <left style="thin">
        <color indexed="8"/>
      </left>
      <right/>
      <top/>
      <bottom style="thin">
        <color indexed="64"/>
      </bottom>
      <diagonal/>
    </border>
  </borders>
  <cellStyleXfs count="809">
    <xf numFmtId="0" fontId="0" fillId="0" borderId="0"/>
    <xf numFmtId="164" fontId="8" fillId="0" borderId="0" applyFont="0" applyFill="0" applyBorder="0" applyAlignment="0" applyProtection="0"/>
    <xf numFmtId="0" fontId="8" fillId="0" borderId="0"/>
    <xf numFmtId="0" fontId="11" fillId="0" borderId="0" applyNumberFormat="0" applyFill="0" applyBorder="0" applyAlignment="0" applyProtection="0">
      <alignment vertical="top"/>
      <protection locked="0"/>
    </xf>
    <xf numFmtId="164" fontId="8" fillId="0" borderId="0" applyFont="0" applyFill="0" applyBorder="0" applyAlignment="0" applyProtection="0"/>
    <xf numFmtId="165" fontId="8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8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8" fillId="0" borderId="0"/>
    <xf numFmtId="0" fontId="8" fillId="0" borderId="0"/>
    <xf numFmtId="0" fontId="3" fillId="0" borderId="0"/>
    <xf numFmtId="0" fontId="3" fillId="0" borderId="0"/>
    <xf numFmtId="0" fontId="8" fillId="0" borderId="0"/>
    <xf numFmtId="0" fontId="8" fillId="0" borderId="0"/>
    <xf numFmtId="0" fontId="8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8" fillId="0" borderId="0"/>
    <xf numFmtId="0" fontId="8" fillId="0" borderId="0"/>
    <xf numFmtId="0" fontId="8" fillId="0" borderId="0"/>
    <xf numFmtId="0" fontId="8" fillId="0" borderId="0"/>
    <xf numFmtId="0" fontId="8" fillId="0" borderId="0"/>
    <xf numFmtId="0" fontId="8" fillId="0" borderId="0"/>
    <xf numFmtId="9" fontId="8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8" fillId="0" borderId="0"/>
    <xf numFmtId="0" fontId="3" fillId="0" borderId="0"/>
    <xf numFmtId="0" fontId="8" fillId="0" borderId="0"/>
    <xf numFmtId="0" fontId="8" fillId="0" borderId="0"/>
    <xf numFmtId="0" fontId="2" fillId="0" borderId="0"/>
    <xf numFmtId="0" fontId="2" fillId="0" borderId="0"/>
    <xf numFmtId="0" fontId="8" fillId="0" borderId="0"/>
    <xf numFmtId="0" fontId="8" fillId="0" borderId="0"/>
    <xf numFmtId="0" fontId="8" fillId="0" borderId="0"/>
    <xf numFmtId="0" fontId="8" fillId="0" borderId="0"/>
    <xf numFmtId="0" fontId="8" fillId="0" borderId="0"/>
    <xf numFmtId="0" fontId="8" fillId="0" borderId="0"/>
    <xf numFmtId="0" fontId="8" fillId="0" borderId="0"/>
    <xf numFmtId="0" fontId="8" fillId="0" borderId="0"/>
    <xf numFmtId="0" fontId="8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8" fillId="0" borderId="0"/>
    <xf numFmtId="0" fontId="8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8" fillId="0" borderId="0"/>
    <xf numFmtId="0" fontId="8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8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8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8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9" fontId="39" fillId="0" borderId="0" applyFont="0" applyFill="0" applyBorder="0" applyAlignment="0" applyProtection="0"/>
    <xf numFmtId="0" fontId="8" fillId="0" borderId="0"/>
    <xf numFmtId="0" fontId="8" fillId="0" borderId="0"/>
    <xf numFmtId="0" fontId="8" fillId="0" borderId="0"/>
    <xf numFmtId="0" fontId="8" fillId="0" borderId="0"/>
    <xf numFmtId="0" fontId="8" fillId="0" borderId="0"/>
    <xf numFmtId="9" fontId="8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</cellStyleXfs>
  <cellXfs count="479">
    <xf numFmtId="0" fontId="0" fillId="0" borderId="0" xfId="0"/>
    <xf numFmtId="0" fontId="4" fillId="0" borderId="0" xfId="0" applyFont="1"/>
    <xf numFmtId="0" fontId="5" fillId="0" borderId="0" xfId="0" applyFont="1"/>
    <xf numFmtId="0" fontId="8" fillId="0" borderId="0" xfId="0" applyFont="1"/>
    <xf numFmtId="0" fontId="9" fillId="0" borderId="0" xfId="0" applyFont="1" applyAlignment="1">
      <alignment horizontal="left" vertical="top" wrapText="1"/>
    </xf>
    <xf numFmtId="0" fontId="9" fillId="0" borderId="0" xfId="0" applyFont="1" applyAlignment="1">
      <alignment vertical="center" wrapText="1"/>
    </xf>
    <xf numFmtId="167" fontId="10" fillId="0" borderId="0" xfId="1" applyNumberFormat="1" applyFont="1" applyFill="1" applyBorder="1" applyAlignment="1">
      <alignment horizontal="right" vertical="top"/>
    </xf>
    <xf numFmtId="10" fontId="4" fillId="0" borderId="0" xfId="0" applyNumberFormat="1" applyFont="1"/>
    <xf numFmtId="167" fontId="4" fillId="0" borderId="0" xfId="0" applyNumberFormat="1" applyFont="1"/>
    <xf numFmtId="167" fontId="8" fillId="0" borderId="0" xfId="1" applyNumberFormat="1" applyFont="1"/>
    <xf numFmtId="0" fontId="8" fillId="0" borderId="0" xfId="2" applyAlignment="1">
      <alignment vertical="center"/>
    </xf>
    <xf numFmtId="0" fontId="11" fillId="0" borderId="0" xfId="3" applyAlignment="1" applyProtection="1">
      <alignment horizontal="center" vertical="center"/>
    </xf>
    <xf numFmtId="0" fontId="11" fillId="0" borderId="0" xfId="3" applyBorder="1" applyAlignment="1" applyProtection="1">
      <alignment horizontal="center" vertical="center"/>
    </xf>
    <xf numFmtId="0" fontId="13" fillId="0" borderId="0" xfId="0" applyFont="1" applyAlignment="1">
      <alignment vertical="center"/>
    </xf>
    <xf numFmtId="0" fontId="14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167" fontId="4" fillId="0" borderId="0" xfId="1" applyNumberFormat="1" applyFont="1" applyFill="1"/>
    <xf numFmtId="167" fontId="4" fillId="0" borderId="0" xfId="1" applyNumberFormat="1" applyFont="1" applyFill="1" applyBorder="1"/>
    <xf numFmtId="10" fontId="10" fillId="0" borderId="0" xfId="1" applyNumberFormat="1" applyFont="1" applyFill="1" applyBorder="1" applyAlignment="1">
      <alignment horizontal="right" vertical="top"/>
    </xf>
    <xf numFmtId="0" fontId="9" fillId="3" borderId="0" xfId="0" applyFont="1" applyFill="1" applyAlignment="1">
      <alignment horizontal="left" vertical="center"/>
    </xf>
    <xf numFmtId="167" fontId="4" fillId="0" borderId="0" xfId="1" applyNumberFormat="1" applyFont="1"/>
    <xf numFmtId="167" fontId="10" fillId="0" borderId="0" xfId="1" applyNumberFormat="1" applyFont="1" applyBorder="1" applyAlignment="1">
      <alignment horizontal="right" vertical="top"/>
    </xf>
    <xf numFmtId="3" fontId="4" fillId="0" borderId="0" xfId="0" applyNumberFormat="1" applyFont="1"/>
    <xf numFmtId="167" fontId="5" fillId="0" borderId="0" xfId="1" applyNumberFormat="1" applyFont="1"/>
    <xf numFmtId="10" fontId="5" fillId="0" borderId="0" xfId="0" applyNumberFormat="1" applyFont="1"/>
    <xf numFmtId="0" fontId="4" fillId="0" borderId="0" xfId="2" applyFont="1"/>
    <xf numFmtId="0" fontId="8" fillId="0" borderId="0" xfId="2"/>
    <xf numFmtId="10" fontId="4" fillId="0" borderId="0" xfId="2" applyNumberFormat="1" applyFont="1"/>
    <xf numFmtId="0" fontId="5" fillId="0" borderId="0" xfId="2" applyFont="1"/>
    <xf numFmtId="0" fontId="4" fillId="3" borderId="0" xfId="2" applyFont="1" applyFill="1"/>
    <xf numFmtId="168" fontId="4" fillId="3" borderId="0" xfId="2" applyNumberFormat="1" applyFont="1" applyFill="1"/>
    <xf numFmtId="10" fontId="8" fillId="0" borderId="0" xfId="0" applyNumberFormat="1" applyFont="1"/>
    <xf numFmtId="168" fontId="4" fillId="0" borderId="0" xfId="0" applyNumberFormat="1" applyFont="1"/>
    <xf numFmtId="2" fontId="4" fillId="0" borderId="0" xfId="0" applyNumberFormat="1" applyFont="1"/>
    <xf numFmtId="0" fontId="9" fillId="3" borderId="0" xfId="0" applyFont="1" applyFill="1" applyAlignment="1">
      <alignment vertical="center" wrapText="1"/>
    </xf>
    <xf numFmtId="168" fontId="10" fillId="0" borderId="0" xfId="36" applyNumberFormat="1" applyFont="1" applyAlignment="1">
      <alignment horizontal="right" vertical="top"/>
    </xf>
    <xf numFmtId="10" fontId="10" fillId="0" borderId="0" xfId="36" applyNumberFormat="1" applyFont="1" applyAlignment="1">
      <alignment horizontal="right" vertical="top"/>
    </xf>
    <xf numFmtId="0" fontId="4" fillId="3" borderId="0" xfId="0" applyFont="1" applyFill="1"/>
    <xf numFmtId="168" fontId="4" fillId="3" borderId="0" xfId="0" applyNumberFormat="1" applyFont="1" applyFill="1"/>
    <xf numFmtId="168" fontId="19" fillId="0" borderId="0" xfId="62" applyNumberFormat="1" applyFont="1" applyAlignment="1">
      <alignment horizontal="right" vertical="center"/>
    </xf>
    <xf numFmtId="0" fontId="5" fillId="3" borderId="0" xfId="0" applyFont="1" applyFill="1"/>
    <xf numFmtId="10" fontId="4" fillId="3" borderId="0" xfId="0" applyNumberFormat="1" applyFont="1" applyFill="1"/>
    <xf numFmtId="0" fontId="9" fillId="0" borderId="0" xfId="0" applyFont="1" applyAlignment="1">
      <alignment horizontal="left" vertical="center"/>
    </xf>
    <xf numFmtId="168" fontId="10" fillId="0" borderId="0" xfId="37" applyNumberFormat="1" applyFont="1" applyAlignment="1">
      <alignment horizontal="right" vertical="top"/>
    </xf>
    <xf numFmtId="3" fontId="5" fillId="0" borderId="0" xfId="0" applyNumberFormat="1" applyFont="1"/>
    <xf numFmtId="168" fontId="10" fillId="0" borderId="0" xfId="62" applyNumberFormat="1" applyFont="1" applyAlignment="1">
      <alignment horizontal="right" vertical="center"/>
    </xf>
    <xf numFmtId="3" fontId="4" fillId="3" borderId="0" xfId="0" applyNumberFormat="1" applyFont="1" applyFill="1"/>
    <xf numFmtId="0" fontId="20" fillId="4" borderId="0" xfId="0" applyFont="1" applyFill="1" applyAlignment="1">
      <alignment wrapText="1"/>
    </xf>
    <xf numFmtId="0" fontId="8" fillId="3" borderId="0" xfId="0" applyFont="1" applyFill="1"/>
    <xf numFmtId="3" fontId="22" fillId="0" borderId="0" xfId="0" applyNumberFormat="1" applyFont="1" applyAlignment="1">
      <alignment horizontal="right" vertical="center" wrapText="1"/>
    </xf>
    <xf numFmtId="0" fontId="6" fillId="4" borderId="0" xfId="0" applyFont="1" applyFill="1" applyAlignment="1">
      <alignment wrapText="1"/>
    </xf>
    <xf numFmtId="168" fontId="10" fillId="0" borderId="0" xfId="65" applyNumberFormat="1" applyFont="1" applyAlignment="1">
      <alignment horizontal="right" vertical="top"/>
    </xf>
    <xf numFmtId="0" fontId="9" fillId="3" borderId="0" xfId="0" applyFont="1" applyFill="1" applyAlignment="1">
      <alignment horizontal="right" vertical="center" wrapText="1"/>
    </xf>
    <xf numFmtId="1" fontId="4" fillId="3" borderId="0" xfId="0" applyNumberFormat="1" applyFont="1" applyFill="1"/>
    <xf numFmtId="3" fontId="8" fillId="0" borderId="0" xfId="0" applyNumberFormat="1" applyFont="1"/>
    <xf numFmtId="1" fontId="4" fillId="0" borderId="0" xfId="0" applyNumberFormat="1" applyFont="1"/>
    <xf numFmtId="168" fontId="10" fillId="0" borderId="0" xfId="68" applyNumberFormat="1" applyFont="1" applyAlignment="1">
      <alignment horizontal="right" vertical="top"/>
    </xf>
    <xf numFmtId="168" fontId="10" fillId="0" borderId="0" xfId="69" applyNumberFormat="1" applyFont="1" applyAlignment="1">
      <alignment horizontal="right" vertical="top"/>
    </xf>
    <xf numFmtId="0" fontId="9" fillId="3" borderId="0" xfId="2" applyFont="1" applyFill="1" applyAlignment="1">
      <alignment vertical="center" wrapText="1"/>
    </xf>
    <xf numFmtId="168" fontId="10" fillId="0" borderId="0" xfId="70" applyNumberFormat="1" applyFont="1" applyAlignment="1">
      <alignment horizontal="right" vertical="top"/>
    </xf>
    <xf numFmtId="3" fontId="5" fillId="3" borderId="0" xfId="0" applyNumberFormat="1" applyFont="1" applyFill="1"/>
    <xf numFmtId="0" fontId="24" fillId="3" borderId="0" xfId="0" applyFont="1" applyFill="1"/>
    <xf numFmtId="168" fontId="17" fillId="0" borderId="0" xfId="71" applyNumberFormat="1" applyFont="1" applyAlignment="1">
      <alignment horizontal="right" vertical="top"/>
    </xf>
    <xf numFmtId="168" fontId="10" fillId="0" borderId="0" xfId="72" applyNumberFormat="1" applyFont="1" applyAlignment="1">
      <alignment horizontal="right" vertical="top"/>
    </xf>
    <xf numFmtId="0" fontId="10" fillId="0" borderId="0" xfId="71" applyFont="1" applyAlignment="1">
      <alignment horizontal="right" vertical="top"/>
    </xf>
    <xf numFmtId="0" fontId="25" fillId="0" borderId="0" xfId="0" applyFont="1"/>
    <xf numFmtId="168" fontId="10" fillId="3" borderId="0" xfId="73" applyNumberFormat="1" applyFont="1" applyFill="1" applyAlignment="1">
      <alignment horizontal="right" vertical="top"/>
    </xf>
    <xf numFmtId="171" fontId="8" fillId="0" borderId="0" xfId="0" applyNumberFormat="1" applyFont="1"/>
    <xf numFmtId="0" fontId="26" fillId="0" borderId="0" xfId="0" applyFont="1"/>
    <xf numFmtId="0" fontId="9" fillId="0" borderId="0" xfId="0" applyFont="1" applyAlignment="1">
      <alignment horizontal="left" vertical="center" wrapText="1"/>
    </xf>
    <xf numFmtId="0" fontId="23" fillId="0" borderId="0" xfId="0" applyFont="1"/>
    <xf numFmtId="168" fontId="10" fillId="0" borderId="0" xfId="76" applyNumberFormat="1" applyFont="1" applyAlignment="1">
      <alignment horizontal="right" vertical="top"/>
    </xf>
    <xf numFmtId="168" fontId="10" fillId="0" borderId="0" xfId="83" applyNumberFormat="1" applyFont="1" applyAlignment="1">
      <alignment horizontal="right" vertical="top"/>
    </xf>
    <xf numFmtId="168" fontId="10" fillId="0" borderId="0" xfId="84" applyNumberFormat="1" applyFont="1" applyAlignment="1">
      <alignment horizontal="right" vertical="top"/>
    </xf>
    <xf numFmtId="168" fontId="10" fillId="0" borderId="0" xfId="93" applyNumberFormat="1" applyFont="1" applyAlignment="1">
      <alignment horizontal="right" vertical="top"/>
    </xf>
    <xf numFmtId="0" fontId="10" fillId="0" borderId="0" xfId="93" applyFont="1" applyAlignment="1">
      <alignment horizontal="right" vertical="top"/>
    </xf>
    <xf numFmtId="168" fontId="19" fillId="0" borderId="0" xfId="91" applyNumberFormat="1" applyFont="1" applyAlignment="1">
      <alignment horizontal="right" vertical="center"/>
    </xf>
    <xf numFmtId="168" fontId="10" fillId="0" borderId="0" xfId="94" applyNumberFormat="1" applyFont="1" applyAlignment="1">
      <alignment horizontal="right" vertical="top"/>
    </xf>
    <xf numFmtId="3" fontId="0" fillId="0" borderId="0" xfId="0" applyNumberFormat="1"/>
    <xf numFmtId="3" fontId="27" fillId="0" borderId="0" xfId="0" applyNumberFormat="1" applyFont="1" applyAlignment="1">
      <alignment horizontal="right" vertical="center" wrapText="1"/>
    </xf>
    <xf numFmtId="0" fontId="27" fillId="0" borderId="0" xfId="0" applyFont="1" applyAlignment="1">
      <alignment horizontal="left" vertical="center" wrapText="1"/>
    </xf>
    <xf numFmtId="3" fontId="26" fillId="0" borderId="0" xfId="0" applyNumberFormat="1" applyFont="1"/>
    <xf numFmtId="173" fontId="4" fillId="0" borderId="0" xfId="5" applyNumberFormat="1" applyFont="1" applyBorder="1"/>
    <xf numFmtId="167" fontId="10" fillId="0" borderId="0" xfId="1" applyNumberFormat="1" applyFont="1" applyFill="1" applyBorder="1" applyAlignment="1">
      <alignment horizontal="right" vertical="center"/>
    </xf>
    <xf numFmtId="168" fontId="10" fillId="0" borderId="0" xfId="110" applyNumberFormat="1" applyFont="1" applyAlignment="1">
      <alignment horizontal="right" vertical="top"/>
    </xf>
    <xf numFmtId="4" fontId="4" fillId="0" borderId="0" xfId="0" applyNumberFormat="1" applyFont="1"/>
    <xf numFmtId="168" fontId="10" fillId="0" borderId="0" xfId="115" applyNumberFormat="1" applyFont="1" applyAlignment="1">
      <alignment horizontal="right" vertical="top"/>
    </xf>
    <xf numFmtId="0" fontId="8" fillId="4" borderId="0" xfId="0" applyFont="1" applyFill="1"/>
    <xf numFmtId="0" fontId="26" fillId="4" borderId="0" xfId="0" applyFont="1" applyFill="1"/>
    <xf numFmtId="0" fontId="4" fillId="4" borderId="0" xfId="0" applyFont="1" applyFill="1"/>
    <xf numFmtId="3" fontId="27" fillId="3" borderId="0" xfId="0" applyNumberFormat="1" applyFont="1" applyFill="1" applyAlignment="1">
      <alignment horizontal="right" vertical="center" wrapText="1"/>
    </xf>
    <xf numFmtId="3" fontId="27" fillId="3" borderId="0" xfId="0" applyNumberFormat="1" applyFont="1" applyFill="1" applyAlignment="1">
      <alignment horizontal="left" vertical="center" wrapText="1"/>
    </xf>
    <xf numFmtId="0" fontId="8" fillId="3" borderId="0" xfId="2" applyFill="1"/>
    <xf numFmtId="3" fontId="0" fillId="3" borderId="0" xfId="0" applyNumberFormat="1" applyFill="1"/>
    <xf numFmtId="168" fontId="10" fillId="0" borderId="0" xfId="138" applyNumberFormat="1" applyFont="1" applyAlignment="1">
      <alignment horizontal="right" vertical="top"/>
    </xf>
    <xf numFmtId="0" fontId="29" fillId="0" borderId="0" xfId="3" applyFont="1" applyFill="1" applyAlignment="1" applyProtection="1">
      <alignment vertical="center"/>
    </xf>
    <xf numFmtId="0" fontId="30" fillId="0" borderId="0" xfId="3" applyFont="1" applyAlignment="1" applyProtection="1">
      <alignment vertical="center"/>
    </xf>
    <xf numFmtId="0" fontId="18" fillId="0" borderId="0" xfId="0" applyFont="1" applyAlignment="1">
      <alignment horizontal="center" vertical="center" wrapText="1"/>
    </xf>
    <xf numFmtId="3" fontId="21" fillId="5" borderId="0" xfId="0" applyNumberFormat="1" applyFont="1" applyFill="1" applyAlignment="1">
      <alignment horizontal="right" vertical="center" wrapText="1"/>
    </xf>
    <xf numFmtId="3" fontId="27" fillId="5" borderId="0" xfId="0" applyNumberFormat="1" applyFont="1" applyFill="1" applyAlignment="1">
      <alignment horizontal="right" vertical="top" wrapText="1"/>
    </xf>
    <xf numFmtId="3" fontId="27" fillId="5" borderId="0" xfId="0" applyNumberFormat="1" applyFont="1" applyFill="1" applyAlignment="1">
      <alignment horizontal="right" vertical="center" wrapText="1"/>
    </xf>
    <xf numFmtId="3" fontId="27" fillId="5" borderId="0" xfId="0" applyNumberFormat="1" applyFont="1" applyFill="1" applyAlignment="1">
      <alignment horizontal="left" vertical="top" wrapText="1"/>
    </xf>
    <xf numFmtId="3" fontId="27" fillId="3" borderId="0" xfId="0" applyNumberFormat="1" applyFont="1" applyFill="1" applyAlignment="1">
      <alignment horizontal="left" vertical="top" wrapText="1"/>
    </xf>
    <xf numFmtId="0" fontId="21" fillId="3" borderId="0" xfId="0" applyFont="1" applyFill="1" applyAlignment="1">
      <alignment horizontal="left" vertical="center" wrapText="1"/>
    </xf>
    <xf numFmtId="0" fontId="31" fillId="0" borderId="0" xfId="0" applyFont="1" applyAlignment="1">
      <alignment vertical="center"/>
    </xf>
    <xf numFmtId="0" fontId="18" fillId="0" borderId="0" xfId="0" applyFont="1" applyAlignment="1">
      <alignment horizontal="left" vertical="center" wrapText="1"/>
    </xf>
    <xf numFmtId="0" fontId="32" fillId="0" borderId="0" xfId="0" applyFont="1" applyAlignment="1">
      <alignment vertical="center" wrapText="1"/>
    </xf>
    <xf numFmtId="3" fontId="31" fillId="0" borderId="0" xfId="0" applyNumberFormat="1" applyFont="1" applyAlignment="1">
      <alignment vertical="center"/>
    </xf>
    <xf numFmtId="3" fontId="27" fillId="5" borderId="0" xfId="0" applyNumberFormat="1" applyFont="1" applyFill="1" applyAlignment="1">
      <alignment horizontal="left" vertical="center" wrapText="1"/>
    </xf>
    <xf numFmtId="0" fontId="21" fillId="3" borderId="0" xfId="0" applyFont="1" applyFill="1" applyAlignment="1">
      <alignment horizontal="center" vertical="center" wrapText="1"/>
    </xf>
    <xf numFmtId="0" fontId="27" fillId="0" borderId="0" xfId="0" applyFont="1" applyAlignment="1">
      <alignment horizontal="center" vertical="center" wrapText="1"/>
    </xf>
    <xf numFmtId="0" fontId="31" fillId="0" borderId="0" xfId="0" applyFont="1" applyAlignment="1">
      <alignment vertical="center" wrapText="1"/>
    </xf>
    <xf numFmtId="0" fontId="28" fillId="0" borderId="0" xfId="3" applyFont="1" applyAlignment="1" applyProtection="1"/>
    <xf numFmtId="0" fontId="30" fillId="0" borderId="0" xfId="0" applyFont="1"/>
    <xf numFmtId="0" fontId="21" fillId="0" borderId="0" xfId="2" applyFont="1"/>
    <xf numFmtId="0" fontId="27" fillId="0" borderId="0" xfId="2" applyFont="1" applyAlignment="1">
      <alignment horizontal="center" vertical="center" wrapText="1"/>
    </xf>
    <xf numFmtId="3" fontId="27" fillId="5" borderId="0" xfId="2" applyNumberFormat="1" applyFont="1" applyFill="1" applyAlignment="1">
      <alignment horizontal="right" vertical="top" wrapText="1"/>
    </xf>
    <xf numFmtId="3" fontId="27" fillId="3" borderId="0" xfId="2" applyNumberFormat="1" applyFont="1" applyFill="1" applyAlignment="1">
      <alignment horizontal="right" vertical="top" wrapText="1"/>
    </xf>
    <xf numFmtId="3" fontId="27" fillId="3" borderId="0" xfId="2" applyNumberFormat="1" applyFont="1" applyFill="1" applyAlignment="1">
      <alignment horizontal="right" vertical="center" wrapText="1"/>
    </xf>
    <xf numFmtId="3" fontId="27" fillId="5" borderId="0" xfId="2" applyNumberFormat="1" applyFont="1" applyFill="1" applyAlignment="1">
      <alignment horizontal="left" vertical="top" wrapText="1"/>
    </xf>
    <xf numFmtId="3" fontId="27" fillId="3" borderId="0" xfId="2" applyNumberFormat="1" applyFont="1" applyFill="1" applyAlignment="1">
      <alignment horizontal="left" vertical="top" wrapText="1"/>
    </xf>
    <xf numFmtId="0" fontId="31" fillId="0" borderId="0" xfId="2" applyFont="1" applyAlignment="1">
      <alignment vertical="center"/>
    </xf>
    <xf numFmtId="0" fontId="21" fillId="3" borderId="0" xfId="2" applyFont="1" applyFill="1" applyAlignment="1">
      <alignment horizontal="left" vertical="center" wrapText="1"/>
    </xf>
    <xf numFmtId="3" fontId="21" fillId="5" borderId="0" xfId="2" applyNumberFormat="1" applyFont="1" applyFill="1" applyAlignment="1">
      <alignment horizontal="right" vertical="center" wrapText="1"/>
    </xf>
    <xf numFmtId="3" fontId="21" fillId="5" borderId="0" xfId="2" applyNumberFormat="1" applyFont="1" applyFill="1" applyAlignment="1">
      <alignment horizontal="right" vertical="top" wrapText="1"/>
    </xf>
    <xf numFmtId="0" fontId="31" fillId="0" borderId="0" xfId="2" applyFont="1"/>
    <xf numFmtId="0" fontId="21" fillId="0" borderId="0" xfId="0" applyFont="1" applyAlignment="1">
      <alignment horizontal="center" vertical="center" wrapText="1"/>
    </xf>
    <xf numFmtId="0" fontId="27" fillId="5" borderId="0" xfId="0" applyFont="1" applyFill="1" applyAlignment="1">
      <alignment horizontal="left" vertical="center" wrapText="1"/>
    </xf>
    <xf numFmtId="0" fontId="27" fillId="3" borderId="0" xfId="0" applyFont="1" applyFill="1" applyAlignment="1">
      <alignment horizontal="left" vertical="center" wrapText="1"/>
    </xf>
    <xf numFmtId="0" fontId="27" fillId="5" borderId="0" xfId="2" applyFont="1" applyFill="1" applyAlignment="1">
      <alignment horizontal="left" vertical="center" wrapText="1"/>
    </xf>
    <xf numFmtId="0" fontId="27" fillId="3" borderId="0" xfId="2" applyFont="1" applyFill="1" applyAlignment="1">
      <alignment horizontal="left" vertical="center" wrapText="1"/>
    </xf>
    <xf numFmtId="0" fontId="21" fillId="0" borderId="0" xfId="2" applyFont="1" applyAlignment="1">
      <alignment horizontal="center" vertical="center" wrapText="1"/>
    </xf>
    <xf numFmtId="3" fontId="21" fillId="5" borderId="0" xfId="0" applyNumberFormat="1" applyFont="1" applyFill="1" applyAlignment="1">
      <alignment horizontal="center" vertical="center" wrapText="1"/>
    </xf>
    <xf numFmtId="3" fontId="27" fillId="3" borderId="0" xfId="0" applyNumberFormat="1" applyFont="1" applyFill="1" applyAlignment="1">
      <alignment horizontal="center" vertical="center" wrapText="1"/>
    </xf>
    <xf numFmtId="3" fontId="27" fillId="5" borderId="0" xfId="0" applyNumberFormat="1" applyFont="1" applyFill="1" applyAlignment="1">
      <alignment horizontal="center" vertical="center" wrapText="1"/>
    </xf>
    <xf numFmtId="167" fontId="27" fillId="3" borderId="0" xfId="0" applyNumberFormat="1" applyFont="1" applyFill="1" applyAlignment="1">
      <alignment horizontal="right" vertical="center" wrapText="1"/>
    </xf>
    <xf numFmtId="167" fontId="27" fillId="5" borderId="0" xfId="0" applyNumberFormat="1" applyFont="1" applyFill="1" applyAlignment="1">
      <alignment horizontal="right" vertical="center" wrapText="1"/>
    </xf>
    <xf numFmtId="0" fontId="21" fillId="5" borderId="0" xfId="0" applyFont="1" applyFill="1" applyAlignment="1">
      <alignment horizontal="left" vertical="center" wrapText="1"/>
    </xf>
    <xf numFmtId="0" fontId="21" fillId="5" borderId="0" xfId="2" applyFont="1" applyFill="1" applyAlignment="1">
      <alignment horizontal="left" vertical="center" wrapText="1"/>
    </xf>
    <xf numFmtId="168" fontId="27" fillId="5" borderId="0" xfId="0" applyNumberFormat="1" applyFont="1" applyFill="1" applyAlignment="1">
      <alignment horizontal="right" vertical="center" wrapText="1"/>
    </xf>
    <xf numFmtId="0" fontId="27" fillId="5" borderId="0" xfId="0" applyFont="1" applyFill="1" applyAlignment="1">
      <alignment horizontal="right" vertical="center" wrapText="1"/>
    </xf>
    <xf numFmtId="0" fontId="33" fillId="0" borderId="0" xfId="0" applyFont="1"/>
    <xf numFmtId="0" fontId="9" fillId="0" borderId="0" xfId="2" applyFont="1" applyAlignment="1">
      <alignment vertical="center"/>
    </xf>
    <xf numFmtId="168" fontId="10" fillId="0" borderId="0" xfId="33" applyNumberFormat="1" applyFont="1" applyAlignment="1">
      <alignment horizontal="right" vertical="top"/>
    </xf>
    <xf numFmtId="168" fontId="4" fillId="0" borderId="0" xfId="2" applyNumberFormat="1" applyFont="1"/>
    <xf numFmtId="0" fontId="35" fillId="0" borderId="0" xfId="3" applyFont="1" applyAlignment="1" applyProtection="1">
      <alignment horizontal="center" vertical="center"/>
    </xf>
    <xf numFmtId="168" fontId="10" fillId="0" borderId="0" xfId="34" applyNumberFormat="1" applyFont="1" applyAlignment="1">
      <alignment horizontal="right" vertical="top"/>
    </xf>
    <xf numFmtId="10" fontId="4" fillId="0" borderId="0" xfId="1" applyNumberFormat="1" applyFont="1"/>
    <xf numFmtId="168" fontId="10" fillId="0" borderId="0" xfId="64" applyNumberFormat="1" applyFont="1" applyAlignment="1">
      <alignment horizontal="right" vertical="top"/>
    </xf>
    <xf numFmtId="167" fontId="21" fillId="5" borderId="0" xfId="1" applyNumberFormat="1" applyFont="1" applyFill="1" applyBorder="1" applyAlignment="1">
      <alignment horizontal="center" vertical="center" wrapText="1"/>
    </xf>
    <xf numFmtId="167" fontId="27" fillId="3" borderId="0" xfId="1" applyNumberFormat="1" applyFont="1" applyFill="1" applyBorder="1" applyAlignment="1">
      <alignment horizontal="center" vertical="center" wrapText="1"/>
    </xf>
    <xf numFmtId="167" fontId="27" fillId="5" borderId="0" xfId="1" applyNumberFormat="1" applyFont="1" applyFill="1" applyBorder="1" applyAlignment="1">
      <alignment horizontal="center" vertical="center" wrapText="1"/>
    </xf>
    <xf numFmtId="0" fontId="6" fillId="0" borderId="0" xfId="0" applyFont="1" applyAlignment="1">
      <alignment horizontal="center"/>
    </xf>
    <xf numFmtId="0" fontId="20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30" fillId="0" borderId="0" xfId="0" applyFont="1" applyAlignment="1">
      <alignment vertical="center"/>
    </xf>
    <xf numFmtId="0" fontId="23" fillId="3" borderId="0" xfId="0" applyFont="1" applyFill="1" applyAlignment="1">
      <alignment horizontal="center" wrapText="1"/>
    </xf>
    <xf numFmtId="10" fontId="4" fillId="3" borderId="0" xfId="0" applyNumberFormat="1" applyFont="1" applyFill="1" applyAlignment="1">
      <alignment horizontal="center"/>
    </xf>
    <xf numFmtId="0" fontId="7" fillId="0" borderId="0" xfId="0" applyFont="1"/>
    <xf numFmtId="164" fontId="5" fillId="0" borderId="0" xfId="1" applyFont="1" applyFill="1" applyBorder="1"/>
    <xf numFmtId="164" fontId="5" fillId="0" borderId="0" xfId="1" applyFont="1"/>
    <xf numFmtId="0" fontId="8" fillId="0" borderId="0" xfId="0" applyFont="1" applyAlignment="1">
      <alignment horizontal="center"/>
    </xf>
    <xf numFmtId="3" fontId="31" fillId="4" borderId="0" xfId="0" applyNumberFormat="1" applyFont="1" applyFill="1" applyAlignment="1">
      <alignment horizontal="right" vertical="center" wrapText="1"/>
    </xf>
    <xf numFmtId="0" fontId="37" fillId="0" borderId="0" xfId="0" applyFont="1"/>
    <xf numFmtId="172" fontId="8" fillId="0" borderId="0" xfId="38" applyNumberFormat="1" applyFont="1" applyFill="1"/>
    <xf numFmtId="168" fontId="19" fillId="0" borderId="0" xfId="82" applyNumberFormat="1" applyFont="1" applyAlignment="1">
      <alignment horizontal="right" vertical="center"/>
    </xf>
    <xf numFmtId="0" fontId="19" fillId="0" borderId="0" xfId="92" applyFont="1" applyAlignment="1">
      <alignment horizontal="right" vertical="center"/>
    </xf>
    <xf numFmtId="168" fontId="10" fillId="0" borderId="0" xfId="91" applyNumberFormat="1" applyFont="1" applyAlignment="1">
      <alignment horizontal="right" vertical="center"/>
    </xf>
    <xf numFmtId="0" fontId="19" fillId="0" borderId="0" xfId="62" applyFont="1" applyAlignment="1">
      <alignment horizontal="left" wrapText="1"/>
    </xf>
    <xf numFmtId="0" fontId="19" fillId="0" borderId="0" xfId="62" applyFont="1" applyAlignment="1">
      <alignment horizontal="center" wrapText="1"/>
    </xf>
    <xf numFmtId="0" fontId="19" fillId="0" borderId="0" xfId="62" applyFont="1" applyAlignment="1">
      <alignment horizontal="left" vertical="top" wrapText="1"/>
    </xf>
    <xf numFmtId="167" fontId="4" fillId="0" borderId="0" xfId="1" applyNumberFormat="1" applyFont="1" applyBorder="1"/>
    <xf numFmtId="10" fontId="0" fillId="0" borderId="0" xfId="0" applyNumberFormat="1"/>
    <xf numFmtId="168" fontId="8" fillId="0" borderId="0" xfId="0" applyNumberFormat="1" applyFont="1"/>
    <xf numFmtId="0" fontId="38" fillId="0" borderId="0" xfId="0" applyFont="1"/>
    <xf numFmtId="0" fontId="9" fillId="0" borderId="0" xfId="0" applyFont="1" applyAlignment="1">
      <alignment vertical="top" wrapText="1"/>
    </xf>
    <xf numFmtId="175" fontId="0" fillId="0" borderId="0" xfId="0" applyNumberFormat="1"/>
    <xf numFmtId="2" fontId="8" fillId="0" borderId="0" xfId="2" applyNumberFormat="1"/>
    <xf numFmtId="3" fontId="8" fillId="0" borderId="0" xfId="2" applyNumberFormat="1"/>
    <xf numFmtId="167" fontId="0" fillId="0" borderId="0" xfId="1" applyNumberFormat="1" applyFont="1"/>
    <xf numFmtId="1" fontId="8" fillId="0" borderId="0" xfId="2" applyNumberFormat="1"/>
    <xf numFmtId="10" fontId="8" fillId="0" borderId="0" xfId="2" applyNumberFormat="1"/>
    <xf numFmtId="167" fontId="8" fillId="0" borderId="0" xfId="1" applyNumberFormat="1"/>
    <xf numFmtId="10" fontId="8" fillId="0" borderId="0" xfId="794" applyNumberFormat="1" applyFont="1"/>
    <xf numFmtId="10" fontId="0" fillId="0" borderId="0" xfId="794" applyNumberFormat="1" applyFont="1"/>
    <xf numFmtId="4" fontId="8" fillId="0" borderId="0" xfId="2" applyNumberFormat="1"/>
    <xf numFmtId="167" fontId="8" fillId="0" borderId="0" xfId="2" applyNumberFormat="1"/>
    <xf numFmtId="167" fontId="21" fillId="5" borderId="0" xfId="1" applyNumberFormat="1" applyFont="1" applyFill="1" applyBorder="1" applyAlignment="1">
      <alignment horizontal="right" vertical="center" wrapText="1"/>
    </xf>
    <xf numFmtId="10" fontId="4" fillId="0" borderId="0" xfId="794" applyNumberFormat="1" applyFont="1"/>
    <xf numFmtId="10" fontId="5" fillId="0" borderId="0" xfId="794" applyNumberFormat="1" applyFont="1"/>
    <xf numFmtId="167" fontId="4" fillId="3" borderId="0" xfId="1" applyNumberFormat="1" applyFont="1" applyFill="1"/>
    <xf numFmtId="168" fontId="10" fillId="3" borderId="0" xfId="32" applyNumberFormat="1" applyFont="1" applyFill="1" applyAlignment="1">
      <alignment horizontal="right" vertical="top"/>
    </xf>
    <xf numFmtId="167" fontId="10" fillId="3" borderId="0" xfId="1" applyNumberFormat="1" applyFont="1" applyFill="1" applyBorder="1" applyAlignment="1">
      <alignment horizontal="right" vertical="top"/>
    </xf>
    <xf numFmtId="167" fontId="4" fillId="3" borderId="0" xfId="0" applyNumberFormat="1" applyFont="1" applyFill="1"/>
    <xf numFmtId="0" fontId="40" fillId="3" borderId="0" xfId="0" applyFont="1" applyFill="1"/>
    <xf numFmtId="167" fontId="18" fillId="0" borderId="0" xfId="1" applyNumberFormat="1" applyFont="1" applyFill="1" applyBorder="1" applyAlignment="1">
      <alignment horizontal="center" vertical="center" wrapText="1"/>
    </xf>
    <xf numFmtId="167" fontId="0" fillId="0" borderId="0" xfId="1" applyNumberFormat="1" applyFont="1" applyBorder="1"/>
    <xf numFmtId="167" fontId="27" fillId="3" borderId="0" xfId="1" applyNumberFormat="1" applyFont="1" applyFill="1" applyBorder="1" applyAlignment="1">
      <alignment horizontal="right" vertical="center" wrapText="1"/>
    </xf>
    <xf numFmtId="167" fontId="27" fillId="5" borderId="0" xfId="1" applyNumberFormat="1" applyFont="1" applyFill="1" applyBorder="1" applyAlignment="1">
      <alignment horizontal="right" vertical="center" wrapText="1"/>
    </xf>
    <xf numFmtId="167" fontId="31" fillId="0" borderId="0" xfId="1" applyNumberFormat="1" applyFont="1" applyFill="1" applyBorder="1" applyAlignment="1">
      <alignment vertical="center"/>
    </xf>
    <xf numFmtId="167" fontId="27" fillId="5" borderId="0" xfId="1" applyNumberFormat="1" applyFont="1" applyFill="1" applyBorder="1" applyAlignment="1">
      <alignment vertical="center" wrapText="1"/>
    </xf>
    <xf numFmtId="167" fontId="27" fillId="3" borderId="0" xfId="1" applyNumberFormat="1" applyFont="1" applyFill="1" applyBorder="1" applyAlignment="1">
      <alignment vertical="center" wrapText="1"/>
    </xf>
    <xf numFmtId="167" fontId="31" fillId="0" borderId="0" xfId="1" applyNumberFormat="1" applyFont="1" applyFill="1" applyBorder="1" applyAlignment="1">
      <alignment vertical="center" wrapText="1"/>
    </xf>
    <xf numFmtId="167" fontId="21" fillId="0" borderId="0" xfId="1" applyNumberFormat="1" applyFont="1" applyFill="1" applyBorder="1" applyAlignment="1">
      <alignment vertical="center" wrapText="1"/>
    </xf>
    <xf numFmtId="2" fontId="0" fillId="0" borderId="0" xfId="0" applyNumberFormat="1"/>
    <xf numFmtId="0" fontId="41" fillId="0" borderId="0" xfId="3" applyFont="1" applyAlignment="1" applyProtection="1">
      <alignment horizontal="center" vertical="center"/>
    </xf>
    <xf numFmtId="3" fontId="42" fillId="0" borderId="0" xfId="0" applyNumberFormat="1" applyFont="1"/>
    <xf numFmtId="167" fontId="0" fillId="0" borderId="0" xfId="0" applyNumberFormat="1"/>
    <xf numFmtId="164" fontId="8" fillId="0" borderId="0" xfId="1"/>
    <xf numFmtId="0" fontId="43" fillId="0" borderId="0" xfId="0" applyFont="1"/>
    <xf numFmtId="9" fontId="8" fillId="0" borderId="0" xfId="2" applyNumberFormat="1"/>
    <xf numFmtId="0" fontId="6" fillId="4" borderId="0" xfId="0" applyFont="1" applyFill="1" applyAlignment="1">
      <alignment horizontal="center" wrapText="1"/>
    </xf>
    <xf numFmtId="0" fontId="5" fillId="4" borderId="0" xfId="0" applyFont="1" applyFill="1" applyAlignment="1">
      <alignment horizontal="center" wrapText="1"/>
    </xf>
    <xf numFmtId="0" fontId="18" fillId="0" borderId="0" xfId="2" applyFont="1"/>
    <xf numFmtId="168" fontId="8" fillId="0" borderId="0" xfId="2" applyNumberFormat="1"/>
    <xf numFmtId="0" fontId="19" fillId="0" borderId="0" xfId="2" applyFont="1"/>
    <xf numFmtId="168" fontId="19" fillId="0" borderId="0" xfId="33" applyNumberFormat="1" applyFont="1" applyAlignment="1">
      <alignment horizontal="right" vertical="top"/>
    </xf>
    <xf numFmtId="167" fontId="8" fillId="0" borderId="0" xfId="1" applyNumberFormat="1" applyFont="1" applyFill="1"/>
    <xf numFmtId="0" fontId="19" fillId="0" borderId="0" xfId="33" applyFont="1" applyAlignment="1">
      <alignment horizontal="right" vertical="top"/>
    </xf>
    <xf numFmtId="170" fontId="19" fillId="0" borderId="0" xfId="33" applyNumberFormat="1" applyFont="1" applyAlignment="1">
      <alignment horizontal="right" vertical="top"/>
    </xf>
    <xf numFmtId="169" fontId="8" fillId="0" borderId="0" xfId="38" applyNumberFormat="1" applyFont="1" applyFill="1"/>
    <xf numFmtId="0" fontId="44" fillId="0" borderId="0" xfId="0" applyFont="1"/>
    <xf numFmtId="0" fontId="19" fillId="0" borderId="0" xfId="62" applyFont="1" applyAlignment="1">
      <alignment horizontal="right" vertical="center"/>
    </xf>
    <xf numFmtId="10" fontId="4" fillId="3" borderId="0" xfId="0" applyNumberFormat="1" applyFont="1" applyFill="1" applyAlignment="1">
      <alignment horizontal="center" vertical="center"/>
    </xf>
    <xf numFmtId="3" fontId="22" fillId="3" borderId="0" xfId="0" applyNumberFormat="1" applyFont="1" applyFill="1" applyAlignment="1">
      <alignment horizontal="center" vertical="center" wrapText="1"/>
    </xf>
    <xf numFmtId="3" fontId="4" fillId="3" borderId="0" xfId="0" applyNumberFormat="1" applyFont="1" applyFill="1" applyAlignment="1">
      <alignment horizontal="center" vertical="center"/>
    </xf>
    <xf numFmtId="0" fontId="45" fillId="4" borderId="0" xfId="0" applyFont="1" applyFill="1" applyAlignment="1">
      <alignment wrapText="1"/>
    </xf>
    <xf numFmtId="168" fontId="10" fillId="0" borderId="0" xfId="74" applyNumberFormat="1" applyFont="1" applyAlignment="1">
      <alignment horizontal="right" vertical="top"/>
    </xf>
    <xf numFmtId="168" fontId="10" fillId="0" borderId="0" xfId="75" applyNumberFormat="1" applyFont="1" applyAlignment="1">
      <alignment horizontal="right" vertical="top"/>
    </xf>
    <xf numFmtId="168" fontId="10" fillId="3" borderId="0" xfId="84" applyNumberFormat="1" applyFont="1" applyFill="1" applyAlignment="1">
      <alignment horizontal="right" vertical="top"/>
    </xf>
    <xf numFmtId="0" fontId="8" fillId="0" borderId="0" xfId="795"/>
    <xf numFmtId="0" fontId="8" fillId="0" borderId="0" xfId="796"/>
    <xf numFmtId="0" fontId="8" fillId="0" borderId="0" xfId="797"/>
    <xf numFmtId="0" fontId="8" fillId="0" borderId="0" xfId="798"/>
    <xf numFmtId="3" fontId="8" fillId="3" borderId="0" xfId="0" applyNumberFormat="1" applyFont="1" applyFill="1"/>
    <xf numFmtId="3" fontId="27" fillId="3" borderId="0" xfId="0" applyNumberFormat="1" applyFont="1" applyFill="1" applyAlignment="1">
      <alignment vertical="center" wrapText="1"/>
    </xf>
    <xf numFmtId="3" fontId="27" fillId="5" borderId="0" xfId="0" applyNumberFormat="1" applyFont="1" applyFill="1" applyAlignment="1">
      <alignment vertical="center" wrapText="1"/>
    </xf>
    <xf numFmtId="3" fontId="21" fillId="5" borderId="0" xfId="0" applyNumberFormat="1" applyFont="1" applyFill="1" applyAlignment="1">
      <alignment vertical="center" wrapText="1"/>
    </xf>
    <xf numFmtId="0" fontId="8" fillId="0" borderId="0" xfId="799"/>
    <xf numFmtId="173" fontId="10" fillId="0" borderId="0" xfId="5" applyNumberFormat="1" applyFont="1" applyBorder="1" applyAlignment="1">
      <alignment horizontal="right" vertical="top"/>
    </xf>
    <xf numFmtId="173" fontId="4" fillId="0" borderId="0" xfId="0" applyNumberFormat="1" applyFont="1"/>
    <xf numFmtId="173" fontId="10" fillId="0" borderId="0" xfId="5" applyNumberFormat="1" applyFont="1" applyFill="1" applyBorder="1" applyAlignment="1">
      <alignment horizontal="right" vertical="top"/>
    </xf>
    <xf numFmtId="174" fontId="10" fillId="0" borderId="0" xfId="62" applyNumberFormat="1" applyFont="1" applyAlignment="1">
      <alignment horizontal="right" vertical="center"/>
    </xf>
    <xf numFmtId="2" fontId="10" fillId="0" borderId="0" xfId="62" applyNumberFormat="1" applyFont="1" applyAlignment="1">
      <alignment horizontal="center" wrapText="1"/>
    </xf>
    <xf numFmtId="0" fontId="19" fillId="3" borderId="0" xfId="62" applyFont="1" applyFill="1" applyAlignment="1">
      <alignment horizontal="left" wrapText="1"/>
    </xf>
    <xf numFmtId="0" fontId="19" fillId="3" borderId="0" xfId="62" applyFont="1" applyFill="1" applyAlignment="1">
      <alignment horizontal="center" wrapText="1"/>
    </xf>
    <xf numFmtId="0" fontId="19" fillId="3" borderId="0" xfId="62" applyFont="1" applyFill="1" applyAlignment="1">
      <alignment horizontal="left" vertical="top" wrapText="1"/>
    </xf>
    <xf numFmtId="168" fontId="19" fillId="3" borderId="0" xfId="62" applyNumberFormat="1" applyFont="1" applyFill="1" applyAlignment="1">
      <alignment horizontal="right" vertical="center"/>
    </xf>
    <xf numFmtId="173" fontId="10" fillId="3" borderId="0" xfId="5" applyNumberFormat="1" applyFont="1" applyFill="1" applyBorder="1" applyAlignment="1">
      <alignment horizontal="center" vertical="top"/>
    </xf>
    <xf numFmtId="0" fontId="10" fillId="0" borderId="0" xfId="116" applyFont="1" applyAlignment="1">
      <alignment horizontal="left" vertical="top" wrapText="1"/>
    </xf>
    <xf numFmtId="168" fontId="10" fillId="0" borderId="0" xfId="117" applyNumberFormat="1" applyFont="1" applyAlignment="1">
      <alignment horizontal="right" vertical="center"/>
    </xf>
    <xf numFmtId="168" fontId="10" fillId="0" borderId="0" xfId="118" applyNumberFormat="1" applyFont="1" applyAlignment="1">
      <alignment horizontal="right" vertical="center"/>
    </xf>
    <xf numFmtId="0" fontId="10" fillId="0" borderId="0" xfId="119" applyFont="1" applyAlignment="1">
      <alignment horizontal="right" vertical="center"/>
    </xf>
    <xf numFmtId="0" fontId="10" fillId="0" borderId="0" xfId="120" applyFont="1" applyAlignment="1">
      <alignment horizontal="right" vertical="center"/>
    </xf>
    <xf numFmtId="0" fontId="19" fillId="0" borderId="0" xfId="111" applyFont="1" applyAlignment="1">
      <alignment horizontal="left" vertical="top" wrapText="1"/>
    </xf>
    <xf numFmtId="168" fontId="19" fillId="0" borderId="0" xfId="112" applyNumberFormat="1" applyFont="1" applyAlignment="1">
      <alignment horizontal="right" vertical="center"/>
    </xf>
    <xf numFmtId="168" fontId="19" fillId="0" borderId="0" xfId="113" applyNumberFormat="1" applyFont="1" applyAlignment="1">
      <alignment horizontal="right" vertical="center"/>
    </xf>
    <xf numFmtId="168" fontId="19" fillId="0" borderId="0" xfId="114" applyNumberFormat="1" applyFont="1" applyAlignment="1">
      <alignment horizontal="right" vertical="center"/>
    </xf>
    <xf numFmtId="2" fontId="8" fillId="0" borderId="0" xfId="794" applyNumberFormat="1" applyFont="1"/>
    <xf numFmtId="10" fontId="8" fillId="0" borderId="0" xfId="1" applyNumberFormat="1"/>
    <xf numFmtId="0" fontId="21" fillId="0" borderId="0" xfId="2" applyFont="1" applyAlignment="1">
      <alignment horizontal="center"/>
    </xf>
    <xf numFmtId="10" fontId="0" fillId="0" borderId="0" xfId="800" applyNumberFormat="1" applyFont="1"/>
    <xf numFmtId="0" fontId="47" fillId="0" borderId="0" xfId="0" applyFont="1"/>
    <xf numFmtId="167" fontId="27" fillId="0" borderId="0" xfId="1" applyNumberFormat="1" applyFont="1" applyFill="1" applyBorder="1" applyAlignment="1">
      <alignment horizontal="right" vertical="center" wrapText="1"/>
    </xf>
    <xf numFmtId="167" fontId="48" fillId="3" borderId="0" xfId="1" applyNumberFormat="1" applyFont="1" applyFill="1" applyBorder="1" applyAlignment="1">
      <alignment horizontal="right" vertical="center" wrapText="1"/>
    </xf>
    <xf numFmtId="167" fontId="27" fillId="0" borderId="0" xfId="1" applyNumberFormat="1" applyFont="1" applyBorder="1" applyAlignment="1">
      <alignment horizontal="right" vertical="center"/>
    </xf>
    <xf numFmtId="0" fontId="27" fillId="0" borderId="0" xfId="0" applyFont="1"/>
    <xf numFmtId="167" fontId="48" fillId="0" borderId="0" xfId="1" applyNumberFormat="1" applyFont="1" applyBorder="1" applyAlignment="1">
      <alignment horizontal="right" vertical="center"/>
    </xf>
    <xf numFmtId="167" fontId="48" fillId="0" borderId="0" xfId="1" applyNumberFormat="1" applyFont="1" applyBorder="1" applyAlignment="1">
      <alignment horizontal="right" vertical="center" wrapText="1"/>
    </xf>
    <xf numFmtId="0" fontId="48" fillId="0" borderId="0" xfId="62" applyFont="1" applyAlignment="1">
      <alignment horizontal="left" vertical="top" wrapText="1"/>
    </xf>
    <xf numFmtId="167" fontId="49" fillId="0" borderId="0" xfId="1" applyNumberFormat="1" applyFont="1" applyBorder="1" applyAlignment="1">
      <alignment horizontal="right" vertical="center" wrapText="1"/>
    </xf>
    <xf numFmtId="167" fontId="49" fillId="0" borderId="0" xfId="1" applyNumberFormat="1" applyFont="1" applyBorder="1" applyAlignment="1">
      <alignment horizontal="right" vertical="center"/>
    </xf>
    <xf numFmtId="167" fontId="21" fillId="0" borderId="0" xfId="1" applyNumberFormat="1" applyFont="1" applyBorder="1" applyAlignment="1">
      <alignment horizontal="right" vertical="center"/>
    </xf>
    <xf numFmtId="0" fontId="49" fillId="0" borderId="0" xfId="62" applyFont="1" applyAlignment="1">
      <alignment horizontal="left" vertical="top" wrapText="1"/>
    </xf>
    <xf numFmtId="0" fontId="21" fillId="0" borderId="0" xfId="62" applyFont="1" applyAlignment="1">
      <alignment horizontal="left" vertical="center"/>
    </xf>
    <xf numFmtId="0" fontId="27" fillId="0" borderId="0" xfId="62" applyFont="1" applyAlignment="1">
      <alignment horizontal="left" vertical="center"/>
    </xf>
    <xf numFmtId="0" fontId="0" fillId="3" borderId="0" xfId="0" applyFill="1"/>
    <xf numFmtId="0" fontId="27" fillId="3" borderId="0" xfId="62" applyFont="1" applyFill="1" applyAlignment="1">
      <alignment horizontal="left" vertical="center"/>
    </xf>
    <xf numFmtId="167" fontId="21" fillId="0" borderId="0" xfId="1" applyNumberFormat="1" applyFont="1" applyFill="1" applyBorder="1" applyAlignment="1">
      <alignment horizontal="right" vertical="center" wrapText="1"/>
    </xf>
    <xf numFmtId="0" fontId="21" fillId="3" borderId="0" xfId="2" applyFont="1" applyFill="1" applyAlignment="1">
      <alignment horizontal="center" vertical="center" wrapText="1"/>
    </xf>
    <xf numFmtId="0" fontId="18" fillId="0" borderId="0" xfId="2" applyFont="1" applyAlignment="1">
      <alignment horizontal="center"/>
    </xf>
    <xf numFmtId="0" fontId="10" fillId="0" borderId="0" xfId="62" applyFont="1" applyAlignment="1">
      <alignment horizontal="center" wrapText="1"/>
    </xf>
    <xf numFmtId="0" fontId="0" fillId="0" borderId="0" xfId="0" applyAlignment="1">
      <alignment horizontal="right"/>
    </xf>
    <xf numFmtId="0" fontId="21" fillId="3" borderId="0" xfId="0" applyFont="1" applyFill="1" applyAlignment="1">
      <alignment horizontal="right" vertical="center" wrapText="1"/>
    </xf>
    <xf numFmtId="167" fontId="21" fillId="3" borderId="0" xfId="1" applyNumberFormat="1" applyFont="1" applyFill="1" applyBorder="1" applyAlignment="1">
      <alignment horizontal="right" vertical="center" wrapText="1"/>
    </xf>
    <xf numFmtId="167" fontId="31" fillId="0" borderId="0" xfId="1" applyNumberFormat="1" applyFont="1" applyFill="1" applyBorder="1" applyAlignment="1">
      <alignment horizontal="right" vertical="center"/>
    </xf>
    <xf numFmtId="167" fontId="21" fillId="5" borderId="0" xfId="1" applyNumberFormat="1" applyFont="1" applyFill="1" applyBorder="1" applyAlignment="1">
      <alignment horizontal="right" vertical="top" wrapText="1"/>
    </xf>
    <xf numFmtId="167" fontId="27" fillId="3" borderId="0" xfId="1" applyNumberFormat="1" applyFont="1" applyFill="1" applyBorder="1" applyAlignment="1">
      <alignment horizontal="right" vertical="top" wrapText="1"/>
    </xf>
    <xf numFmtId="167" fontId="27" fillId="5" borderId="0" xfId="1" applyNumberFormat="1" applyFont="1" applyFill="1" applyBorder="1" applyAlignment="1">
      <alignment horizontal="right" vertical="top" wrapText="1"/>
    </xf>
    <xf numFmtId="167" fontId="21" fillId="3" borderId="0" xfId="1" applyNumberFormat="1" applyFont="1" applyFill="1" applyBorder="1" applyAlignment="1">
      <alignment horizontal="right" vertical="top" wrapText="1"/>
    </xf>
    <xf numFmtId="167" fontId="46" fillId="5" borderId="0" xfId="1" applyNumberFormat="1" applyFont="1" applyFill="1" applyBorder="1" applyAlignment="1">
      <alignment horizontal="right" vertical="center" wrapText="1"/>
    </xf>
    <xf numFmtId="167" fontId="46" fillId="3" borderId="0" xfId="1" applyNumberFormat="1" applyFont="1" applyFill="1" applyBorder="1" applyAlignment="1">
      <alignment horizontal="right" vertical="center" wrapText="1"/>
    </xf>
    <xf numFmtId="0" fontId="47" fillId="0" borderId="0" xfId="2" applyFont="1"/>
    <xf numFmtId="0" fontId="50" fillId="0" borderId="0" xfId="0" applyFont="1" applyAlignment="1">
      <alignment horizontal="left" vertical="center"/>
    </xf>
    <xf numFmtId="0" fontId="51" fillId="0" borderId="0" xfId="0" applyFont="1" applyAlignment="1">
      <alignment vertical="center"/>
    </xf>
    <xf numFmtId="0" fontId="52" fillId="0" borderId="0" xfId="0" applyFont="1" applyAlignment="1">
      <alignment vertical="center"/>
    </xf>
    <xf numFmtId="0" fontId="53" fillId="0" borderId="0" xfId="3" applyFont="1" applyAlignment="1" applyProtection="1"/>
    <xf numFmtId="0" fontId="54" fillId="0" borderId="0" xfId="3" applyFont="1" applyAlignment="1" applyProtection="1"/>
    <xf numFmtId="0" fontId="54" fillId="0" borderId="0" xfId="3" applyFont="1" applyFill="1" applyAlignment="1" applyProtection="1">
      <alignment vertical="center"/>
    </xf>
    <xf numFmtId="0" fontId="55" fillId="0" borderId="0" xfId="0" applyFont="1" applyAlignment="1">
      <alignment vertical="center"/>
    </xf>
    <xf numFmtId="0" fontId="33" fillId="0" borderId="0" xfId="0" applyFont="1" applyAlignment="1">
      <alignment vertical="center"/>
    </xf>
    <xf numFmtId="167" fontId="8" fillId="0" borderId="0" xfId="0" applyNumberFormat="1" applyFont="1"/>
    <xf numFmtId="167" fontId="22" fillId="0" borderId="0" xfId="1" applyNumberFormat="1" applyFont="1" applyFill="1" applyBorder="1" applyAlignment="1">
      <alignment horizontal="right" vertical="center" wrapText="1"/>
    </xf>
    <xf numFmtId="10" fontId="8" fillId="3" borderId="0" xfId="0" applyNumberFormat="1" applyFont="1" applyFill="1"/>
    <xf numFmtId="2" fontId="8" fillId="0" borderId="0" xfId="38" applyNumberFormat="1" applyFont="1" applyFill="1"/>
    <xf numFmtId="0" fontId="4" fillId="0" borderId="0" xfId="0" applyFont="1" applyAlignment="1">
      <alignment horizontal="left"/>
    </xf>
    <xf numFmtId="0" fontId="4" fillId="3" borderId="0" xfId="0" applyFont="1" applyFill="1" applyAlignment="1">
      <alignment horizontal="left"/>
    </xf>
    <xf numFmtId="0" fontId="8" fillId="0" borderId="0" xfId="0" applyFont="1" applyAlignment="1">
      <alignment horizontal="left"/>
    </xf>
    <xf numFmtId="0" fontId="9" fillId="3" borderId="0" xfId="0" applyFont="1" applyFill="1" applyAlignment="1">
      <alignment horizontal="left" wrapText="1"/>
    </xf>
    <xf numFmtId="168" fontId="10" fillId="0" borderId="0" xfId="35" applyNumberFormat="1" applyFont="1" applyAlignment="1">
      <alignment horizontal="right"/>
    </xf>
    <xf numFmtId="1" fontId="8" fillId="0" borderId="0" xfId="1" applyNumberFormat="1" applyFont="1"/>
    <xf numFmtId="10" fontId="8" fillId="0" borderId="0" xfId="1" applyNumberFormat="1" applyFont="1"/>
    <xf numFmtId="167" fontId="22" fillId="3" borderId="0" xfId="1" applyNumberFormat="1" applyFont="1" applyFill="1" applyBorder="1" applyAlignment="1">
      <alignment horizontal="right" vertical="center" wrapText="1"/>
    </xf>
    <xf numFmtId="167" fontId="4" fillId="3" borderId="0" xfId="1" applyNumberFormat="1" applyFont="1" applyFill="1" applyBorder="1"/>
    <xf numFmtId="0" fontId="9" fillId="3" borderId="0" xfId="0" applyFont="1" applyFill="1" applyAlignment="1">
      <alignment vertical="center"/>
    </xf>
    <xf numFmtId="3" fontId="22" fillId="3" borderId="0" xfId="0" applyNumberFormat="1" applyFont="1" applyFill="1" applyAlignment="1">
      <alignment horizontal="center" wrapText="1"/>
    </xf>
    <xf numFmtId="0" fontId="4" fillId="3" borderId="0" xfId="0" applyFont="1" applyFill="1" applyAlignment="1">
      <alignment horizontal="center"/>
    </xf>
    <xf numFmtId="3" fontId="4" fillId="3" borderId="0" xfId="0" applyNumberFormat="1" applyFont="1" applyFill="1" applyAlignment="1">
      <alignment horizontal="center"/>
    </xf>
    <xf numFmtId="0" fontId="9" fillId="3" borderId="0" xfId="0" applyFont="1" applyFill="1" applyAlignment="1">
      <alignment wrapText="1"/>
    </xf>
    <xf numFmtId="167" fontId="4" fillId="0" borderId="0" xfId="1" applyNumberFormat="1" applyFont="1" applyAlignment="1"/>
    <xf numFmtId="167" fontId="10" fillId="0" borderId="0" xfId="1" applyNumberFormat="1" applyFont="1" applyBorder="1" applyAlignment="1">
      <alignment horizontal="right"/>
    </xf>
    <xf numFmtId="1" fontId="8" fillId="0" borderId="0" xfId="0" applyNumberFormat="1" applyFont="1"/>
    <xf numFmtId="167" fontId="4" fillId="0" borderId="0" xfId="2" applyNumberFormat="1" applyFont="1"/>
    <xf numFmtId="0" fontId="31" fillId="3" borderId="0" xfId="0" applyFont="1" applyFill="1"/>
    <xf numFmtId="168" fontId="19" fillId="0" borderId="0" xfId="71" applyNumberFormat="1" applyFont="1" applyAlignment="1">
      <alignment horizontal="right" vertical="top"/>
    </xf>
    <xf numFmtId="164" fontId="4" fillId="0" borderId="0" xfId="1" applyFont="1" applyFill="1" applyBorder="1"/>
    <xf numFmtId="164" fontId="4" fillId="0" borderId="0" xfId="1" applyFont="1"/>
    <xf numFmtId="3" fontId="23" fillId="4" borderId="0" xfId="0" applyNumberFormat="1" applyFont="1" applyFill="1" applyAlignment="1">
      <alignment horizontal="right" vertical="center" wrapText="1"/>
    </xf>
    <xf numFmtId="1" fontId="4" fillId="3" borderId="0" xfId="1" applyNumberFormat="1" applyFont="1" applyFill="1"/>
    <xf numFmtId="1" fontId="8" fillId="3" borderId="0" xfId="0" applyNumberFormat="1" applyFont="1" applyFill="1"/>
    <xf numFmtId="173" fontId="8" fillId="0" borderId="0" xfId="5" applyNumberFormat="1" applyFont="1" applyBorder="1"/>
    <xf numFmtId="174" fontId="19" fillId="0" borderId="0" xfId="62" applyNumberFormat="1" applyFont="1" applyAlignment="1">
      <alignment horizontal="right" vertical="center"/>
    </xf>
    <xf numFmtId="10" fontId="4" fillId="3" borderId="0" xfId="2" applyNumberFormat="1" applyFont="1" applyFill="1"/>
    <xf numFmtId="3" fontId="27" fillId="0" borderId="0" xfId="2" applyNumberFormat="1" applyFont="1" applyAlignment="1">
      <alignment horizontal="right" vertical="center" wrapText="1"/>
    </xf>
    <xf numFmtId="0" fontId="57" fillId="0" borderId="0" xfId="3" applyFont="1" applyAlignment="1" applyProtection="1">
      <alignment horizontal="center" vertical="center"/>
    </xf>
    <xf numFmtId="0" fontId="58" fillId="0" borderId="0" xfId="3" applyFont="1" applyAlignment="1" applyProtection="1">
      <alignment horizontal="center" vertical="center"/>
    </xf>
    <xf numFmtId="0" fontId="57" fillId="0" borderId="0" xfId="3" applyFont="1" applyFill="1" applyAlignment="1" applyProtection="1">
      <alignment horizontal="center" vertical="center"/>
    </xf>
    <xf numFmtId="0" fontId="58" fillId="3" borderId="0" xfId="3" applyFont="1" applyFill="1" applyAlignment="1" applyProtection="1">
      <alignment horizontal="center" vertical="center"/>
    </xf>
    <xf numFmtId="0" fontId="57" fillId="3" borderId="0" xfId="3" applyFont="1" applyFill="1" applyAlignment="1" applyProtection="1">
      <alignment horizontal="center" vertical="center"/>
    </xf>
    <xf numFmtId="0" fontId="18" fillId="0" borderId="0" xfId="0" applyFont="1"/>
    <xf numFmtId="0" fontId="4" fillId="0" borderId="0" xfId="0" applyFont="1" applyAlignment="1">
      <alignment vertical="center"/>
    </xf>
    <xf numFmtId="0" fontId="8" fillId="0" borderId="0" xfId="0" applyFont="1" applyAlignment="1">
      <alignment horizontal="center" wrapText="1"/>
    </xf>
    <xf numFmtId="167" fontId="34" fillId="6" borderId="4" xfId="1" applyNumberFormat="1" applyFont="1" applyFill="1" applyBorder="1" applyAlignment="1">
      <alignment horizontal="center" vertical="center" wrapText="1"/>
    </xf>
    <xf numFmtId="0" fontId="34" fillId="6" borderId="4" xfId="0" applyFont="1" applyFill="1" applyBorder="1" applyAlignment="1">
      <alignment horizontal="center" vertical="center" wrapText="1"/>
    </xf>
    <xf numFmtId="0" fontId="34" fillId="6" borderId="13" xfId="0" applyFont="1" applyFill="1" applyBorder="1" applyAlignment="1">
      <alignment horizontal="center" vertical="center" wrapText="1"/>
    </xf>
    <xf numFmtId="0" fontId="34" fillId="6" borderId="4" xfId="2" applyFont="1" applyFill="1" applyBorder="1" applyAlignment="1">
      <alignment horizontal="center" vertical="center" wrapText="1"/>
    </xf>
    <xf numFmtId="0" fontId="59" fillId="0" borderId="0" xfId="0" applyFont="1"/>
    <xf numFmtId="3" fontId="41" fillId="0" borderId="0" xfId="3" applyNumberFormat="1" applyFont="1" applyAlignment="1" applyProtection="1">
      <alignment horizontal="center" vertical="center"/>
    </xf>
    <xf numFmtId="3" fontId="31" fillId="0" borderId="17" xfId="2" applyNumberFormat="1" applyFont="1" applyBorder="1" applyAlignment="1">
      <alignment vertical="center" wrapText="1"/>
    </xf>
    <xf numFmtId="3" fontId="27" fillId="0" borderId="0" xfId="2" applyNumberFormat="1" applyFont="1"/>
    <xf numFmtId="3" fontId="34" fillId="6" borderId="4" xfId="2" applyNumberFormat="1" applyFont="1" applyFill="1" applyBorder="1" applyAlignment="1">
      <alignment horizontal="center" vertical="center" wrapText="1"/>
    </xf>
    <xf numFmtId="3" fontId="21" fillId="0" borderId="0" xfId="2" applyNumberFormat="1" applyFont="1" applyAlignment="1">
      <alignment horizontal="center" vertical="center" wrapText="1"/>
    </xf>
    <xf numFmtId="3" fontId="21" fillId="5" borderId="0" xfId="1" applyNumberFormat="1" applyFont="1" applyFill="1" applyBorder="1" applyAlignment="1">
      <alignment horizontal="right" vertical="center" wrapText="1"/>
    </xf>
    <xf numFmtId="3" fontId="27" fillId="3" borderId="0" xfId="1" applyNumberFormat="1" applyFont="1" applyFill="1" applyBorder="1" applyAlignment="1">
      <alignment horizontal="right" vertical="center" wrapText="1"/>
    </xf>
    <xf numFmtId="3" fontId="27" fillId="5" borderId="0" xfId="1" applyNumberFormat="1" applyFont="1" applyFill="1" applyBorder="1" applyAlignment="1">
      <alignment horizontal="right" vertical="center" wrapText="1"/>
    </xf>
    <xf numFmtId="3" fontId="21" fillId="3" borderId="0" xfId="0" applyNumberFormat="1" applyFont="1" applyFill="1" applyAlignment="1">
      <alignment horizontal="left" vertical="center" wrapText="1"/>
    </xf>
    <xf numFmtId="3" fontId="21" fillId="5" borderId="0" xfId="0" applyNumberFormat="1" applyFont="1" applyFill="1" applyAlignment="1">
      <alignment horizontal="left" vertical="center" wrapText="1"/>
    </xf>
    <xf numFmtId="3" fontId="47" fillId="0" borderId="0" xfId="2" applyNumberFormat="1" applyFont="1"/>
    <xf numFmtId="3" fontId="21" fillId="5" borderId="0" xfId="1" applyNumberFormat="1" applyFont="1" applyFill="1" applyBorder="1" applyAlignment="1">
      <alignment horizontal="right" vertical="top" wrapText="1"/>
    </xf>
    <xf numFmtId="3" fontId="27" fillId="3" borderId="0" xfId="1" applyNumberFormat="1" applyFont="1" applyFill="1" applyBorder="1" applyAlignment="1">
      <alignment horizontal="right" vertical="top" wrapText="1"/>
    </xf>
    <xf numFmtId="3" fontId="27" fillId="5" borderId="0" xfId="1" applyNumberFormat="1" applyFont="1" applyFill="1" applyBorder="1" applyAlignment="1">
      <alignment horizontal="right" vertical="top" wrapText="1"/>
    </xf>
    <xf numFmtId="0" fontId="9" fillId="3" borderId="0" xfId="0" applyFont="1" applyFill="1" applyAlignment="1">
      <alignment horizontal="center" vertical="center" wrapText="1"/>
    </xf>
    <xf numFmtId="166" fontId="4" fillId="0" borderId="0" xfId="1" applyNumberFormat="1" applyFont="1" applyFill="1"/>
    <xf numFmtId="0" fontId="9" fillId="0" borderId="0" xfId="0" applyFont="1" applyAlignment="1">
      <alignment horizontal="left" vertical="top"/>
    </xf>
    <xf numFmtId="0" fontId="23" fillId="0" borderId="0" xfId="0" applyFont="1" applyAlignment="1">
      <alignment horizontal="center" vertical="center" wrapText="1"/>
    </xf>
    <xf numFmtId="3" fontId="22" fillId="0" borderId="0" xfId="0" applyNumberFormat="1" applyFont="1" applyAlignment="1">
      <alignment horizontal="center" vertical="center" wrapText="1"/>
    </xf>
    <xf numFmtId="167" fontId="5" fillId="0" borderId="0" xfId="1" applyNumberFormat="1" applyFont="1" applyFill="1"/>
    <xf numFmtId="0" fontId="10" fillId="0" borderId="0" xfId="33" applyFont="1" applyAlignment="1">
      <alignment horizontal="left" vertical="top" wrapText="1"/>
    </xf>
    <xf numFmtId="10" fontId="19" fillId="0" borderId="0" xfId="36" applyNumberFormat="1" applyFont="1" applyAlignment="1">
      <alignment horizontal="right" vertical="top"/>
    </xf>
    <xf numFmtId="167" fontId="27" fillId="0" borderId="0" xfId="0" applyNumberFormat="1" applyFont="1" applyAlignment="1">
      <alignment horizontal="right" vertical="center" wrapText="1"/>
    </xf>
    <xf numFmtId="168" fontId="17" fillId="0" borderId="0" xfId="62" applyNumberFormat="1" applyFont="1" applyAlignment="1">
      <alignment horizontal="right" vertical="center"/>
    </xf>
    <xf numFmtId="0" fontId="17" fillId="0" borderId="0" xfId="62" applyFont="1" applyAlignment="1">
      <alignment horizontal="center" wrapText="1"/>
    </xf>
    <xf numFmtId="0" fontId="10" fillId="0" borderId="0" xfId="62" applyFont="1" applyAlignment="1">
      <alignment horizontal="left" wrapText="1"/>
    </xf>
    <xf numFmtId="0" fontId="12" fillId="0" borderId="0" xfId="0" applyFont="1" applyAlignment="1">
      <alignment horizontal="center" vertical="center"/>
    </xf>
    <xf numFmtId="0" fontId="15" fillId="2" borderId="0" xfId="0" applyFont="1" applyFill="1" applyAlignment="1">
      <alignment horizontal="left" vertical="center"/>
    </xf>
    <xf numFmtId="0" fontId="15" fillId="2" borderId="1" xfId="0" applyFont="1" applyFill="1" applyBorder="1" applyAlignment="1">
      <alignment horizontal="left" vertical="center"/>
    </xf>
    <xf numFmtId="0" fontId="15" fillId="2" borderId="2" xfId="0" applyFont="1" applyFill="1" applyBorder="1" applyAlignment="1">
      <alignment horizontal="left" vertical="center"/>
    </xf>
    <xf numFmtId="0" fontId="31" fillId="0" borderId="0" xfId="0" applyFont="1" applyAlignment="1">
      <alignment horizontal="left" vertical="center" wrapText="1"/>
    </xf>
    <xf numFmtId="167" fontId="34" fillId="6" borderId="4" xfId="1" applyNumberFormat="1" applyFont="1" applyFill="1" applyBorder="1" applyAlignment="1">
      <alignment horizontal="center" vertical="center" wrapText="1"/>
    </xf>
    <xf numFmtId="0" fontId="21" fillId="0" borderId="0" xfId="0" applyFont="1" applyAlignment="1">
      <alignment horizontal="center"/>
    </xf>
    <xf numFmtId="0" fontId="21" fillId="0" borderId="0" xfId="0" applyFont="1" applyAlignment="1">
      <alignment horizontal="center" vertical="center" wrapText="1"/>
    </xf>
    <xf numFmtId="0" fontId="34" fillId="6" borderId="3" xfId="0" applyFont="1" applyFill="1" applyBorder="1" applyAlignment="1">
      <alignment horizontal="center" vertical="center" wrapText="1"/>
    </xf>
    <xf numFmtId="0" fontId="34" fillId="6" borderId="5" xfId="0" applyFont="1" applyFill="1" applyBorder="1" applyAlignment="1">
      <alignment horizontal="center" vertical="center" wrapText="1"/>
    </xf>
    <xf numFmtId="0" fontId="34" fillId="6" borderId="6" xfId="0" applyFont="1" applyFill="1" applyBorder="1" applyAlignment="1">
      <alignment horizontal="center" vertical="center" wrapText="1"/>
    </xf>
    <xf numFmtId="0" fontId="34" fillId="6" borderId="7" xfId="0" applyFont="1" applyFill="1" applyBorder="1" applyAlignment="1">
      <alignment horizontal="center" vertical="center" wrapText="1"/>
    </xf>
    <xf numFmtId="0" fontId="34" fillId="6" borderId="12" xfId="0" applyFont="1" applyFill="1" applyBorder="1" applyAlignment="1">
      <alignment horizontal="center" vertical="center" wrapText="1"/>
    </xf>
    <xf numFmtId="167" fontId="34" fillId="6" borderId="8" xfId="1" applyNumberFormat="1" applyFont="1" applyFill="1" applyBorder="1" applyAlignment="1">
      <alignment horizontal="center" vertical="center" wrapText="1"/>
    </xf>
    <xf numFmtId="167" fontId="34" fillId="6" borderId="9" xfId="1" applyNumberFormat="1" applyFont="1" applyFill="1" applyBorder="1" applyAlignment="1">
      <alignment horizontal="center" vertical="center" wrapText="1"/>
    </xf>
    <xf numFmtId="167" fontId="34" fillId="6" borderId="10" xfId="1" applyNumberFormat="1" applyFont="1" applyFill="1" applyBorder="1" applyAlignment="1">
      <alignment horizontal="center" vertical="center" wrapText="1"/>
    </xf>
    <xf numFmtId="0" fontId="27" fillId="5" borderId="0" xfId="0" applyFont="1" applyFill="1" applyAlignment="1">
      <alignment horizontal="left" vertical="center" wrapText="1"/>
    </xf>
    <xf numFmtId="167" fontId="34" fillId="6" borderId="11" xfId="1" applyNumberFormat="1" applyFont="1" applyFill="1" applyBorder="1" applyAlignment="1">
      <alignment horizontal="center" vertical="center" wrapText="1"/>
    </xf>
    <xf numFmtId="167" fontId="34" fillId="6" borderId="13" xfId="1" applyNumberFormat="1" applyFont="1" applyFill="1" applyBorder="1" applyAlignment="1">
      <alignment horizontal="center" vertical="center" wrapText="1"/>
    </xf>
    <xf numFmtId="0" fontId="27" fillId="3" borderId="0" xfId="0" applyFont="1" applyFill="1" applyAlignment="1">
      <alignment horizontal="left" vertical="center" wrapText="1"/>
    </xf>
    <xf numFmtId="0" fontId="32" fillId="0" borderId="0" xfId="0" applyFont="1" applyAlignment="1">
      <alignment horizontal="left" vertical="center" wrapText="1"/>
    </xf>
    <xf numFmtId="0" fontId="34" fillId="6" borderId="11" xfId="0" applyFont="1" applyFill="1" applyBorder="1" applyAlignment="1">
      <alignment horizontal="center" vertical="center" wrapText="1"/>
    </xf>
    <xf numFmtId="0" fontId="34" fillId="6" borderId="13" xfId="0" applyFont="1" applyFill="1" applyBorder="1" applyAlignment="1">
      <alignment horizontal="center" vertical="center" wrapText="1"/>
    </xf>
    <xf numFmtId="0" fontId="34" fillId="6" borderId="14" xfId="0" applyFont="1" applyFill="1" applyBorder="1" applyAlignment="1">
      <alignment horizontal="center" vertical="center" wrapText="1"/>
    </xf>
    <xf numFmtId="0" fontId="34" fillId="6" borderId="8" xfId="0" applyFont="1" applyFill="1" applyBorder="1" applyAlignment="1">
      <alignment horizontal="center" vertical="center" wrapText="1"/>
    </xf>
    <xf numFmtId="0" fontId="34" fillId="6" borderId="9" xfId="0" applyFont="1" applyFill="1" applyBorder="1" applyAlignment="1">
      <alignment horizontal="center" vertical="center" wrapText="1"/>
    </xf>
    <xf numFmtId="0" fontId="34" fillId="6" borderId="10" xfId="0" applyFont="1" applyFill="1" applyBorder="1" applyAlignment="1">
      <alignment horizontal="center" vertical="center" wrapText="1"/>
    </xf>
    <xf numFmtId="0" fontId="8" fillId="0" borderId="0" xfId="0" applyFont="1" applyAlignment="1">
      <alignment horizontal="left" vertical="center"/>
    </xf>
    <xf numFmtId="0" fontId="31" fillId="0" borderId="0" xfId="2" applyFont="1" applyAlignment="1">
      <alignment horizontal="left" vertical="center" wrapText="1"/>
    </xf>
    <xf numFmtId="0" fontId="21" fillId="0" borderId="0" xfId="2" applyFont="1" applyAlignment="1">
      <alignment horizontal="center"/>
    </xf>
    <xf numFmtId="0" fontId="34" fillId="6" borderId="11" xfId="2" applyFont="1" applyFill="1" applyBorder="1" applyAlignment="1">
      <alignment horizontal="center" vertical="center" wrapText="1"/>
    </xf>
    <xf numFmtId="0" fontId="34" fillId="6" borderId="13" xfId="2" applyFont="1" applyFill="1" applyBorder="1" applyAlignment="1">
      <alignment horizontal="center" vertical="center" wrapText="1"/>
    </xf>
    <xf numFmtId="0" fontId="34" fillId="6" borderId="8" xfId="2" applyFont="1" applyFill="1" applyBorder="1" applyAlignment="1">
      <alignment horizontal="center" vertical="center" wrapText="1"/>
    </xf>
    <xf numFmtId="0" fontId="34" fillId="6" borderId="9" xfId="2" applyFont="1" applyFill="1" applyBorder="1" applyAlignment="1">
      <alignment horizontal="center" vertical="center" wrapText="1"/>
    </xf>
    <xf numFmtId="0" fontId="34" fillId="6" borderId="10" xfId="2" applyFont="1" applyFill="1" applyBorder="1" applyAlignment="1">
      <alignment horizontal="center" vertical="center" wrapText="1"/>
    </xf>
    <xf numFmtId="0" fontId="34" fillId="6" borderId="3" xfId="2" applyFont="1" applyFill="1" applyBorder="1" applyAlignment="1">
      <alignment horizontal="left" vertical="center" wrapText="1"/>
    </xf>
    <xf numFmtId="0" fontId="34" fillId="6" borderId="7" xfId="2" applyFont="1" applyFill="1" applyBorder="1" applyAlignment="1">
      <alignment horizontal="left" vertical="center" wrapText="1"/>
    </xf>
    <xf numFmtId="0" fontId="34" fillId="6" borderId="6" xfId="2" applyFont="1" applyFill="1" applyBorder="1" applyAlignment="1">
      <alignment horizontal="left" vertical="center" wrapText="1"/>
    </xf>
    <xf numFmtId="0" fontId="34" fillId="6" borderId="12" xfId="2" applyFont="1" applyFill="1" applyBorder="1" applyAlignment="1">
      <alignment horizontal="left" vertical="center" wrapText="1"/>
    </xf>
    <xf numFmtId="0" fontId="21" fillId="5" borderId="0" xfId="0" applyFont="1" applyFill="1" applyAlignment="1">
      <alignment horizontal="left" vertical="center" wrapText="1"/>
    </xf>
    <xf numFmtId="0" fontId="27" fillId="5" borderId="0" xfId="0" applyFont="1" applyFill="1" applyAlignment="1">
      <alignment horizontal="left" vertical="center"/>
    </xf>
    <xf numFmtId="0" fontId="31" fillId="0" borderId="0" xfId="2" applyFont="1" applyAlignment="1">
      <alignment horizontal="left" vertical="top" wrapText="1"/>
    </xf>
    <xf numFmtId="0" fontId="34" fillId="6" borderId="15" xfId="2" applyFont="1" applyFill="1" applyBorder="1" applyAlignment="1">
      <alignment horizontal="center" vertical="center" wrapText="1"/>
    </xf>
    <xf numFmtId="0" fontId="34" fillId="6" borderId="3" xfId="2" applyFont="1" applyFill="1" applyBorder="1" applyAlignment="1">
      <alignment horizontal="center" vertical="center" wrapText="1"/>
    </xf>
    <xf numFmtId="0" fontId="34" fillId="6" borderId="16" xfId="2" applyFont="1" applyFill="1" applyBorder="1" applyAlignment="1">
      <alignment horizontal="center" vertical="center" wrapText="1"/>
    </xf>
    <xf numFmtId="0" fontId="34" fillId="6" borderId="7" xfId="2" applyFont="1" applyFill="1" applyBorder="1" applyAlignment="1">
      <alignment horizontal="center" vertical="center" wrapText="1"/>
    </xf>
    <xf numFmtId="0" fontId="34" fillId="6" borderId="6" xfId="2" applyFont="1" applyFill="1" applyBorder="1" applyAlignment="1">
      <alignment horizontal="center" vertical="center" wrapText="1"/>
    </xf>
    <xf numFmtId="0" fontId="34" fillId="6" borderId="17" xfId="2" applyFont="1" applyFill="1" applyBorder="1" applyAlignment="1">
      <alignment horizontal="center" vertical="center" wrapText="1"/>
    </xf>
    <xf numFmtId="0" fontId="34" fillId="6" borderId="12" xfId="2" applyFont="1" applyFill="1" applyBorder="1" applyAlignment="1">
      <alignment horizontal="center" vertical="center" wrapText="1"/>
    </xf>
    <xf numFmtId="0" fontId="21" fillId="0" borderId="0" xfId="2" applyFont="1" applyAlignment="1">
      <alignment horizontal="center" vertical="center" wrapText="1"/>
    </xf>
    <xf numFmtId="0" fontId="34" fillId="6" borderId="4" xfId="2" applyFont="1" applyFill="1" applyBorder="1" applyAlignment="1">
      <alignment horizontal="center" vertical="center" wrapText="1"/>
    </xf>
    <xf numFmtId="3" fontId="31" fillId="0" borderId="0" xfId="0" applyNumberFormat="1" applyFont="1" applyAlignment="1">
      <alignment horizontal="left" vertical="center" wrapText="1"/>
    </xf>
    <xf numFmtId="3" fontId="34" fillId="6" borderId="8" xfId="2" applyNumberFormat="1" applyFont="1" applyFill="1" applyBorder="1" applyAlignment="1">
      <alignment horizontal="center" vertical="center" wrapText="1"/>
    </xf>
    <xf numFmtId="3" fontId="34" fillId="6" borderId="10" xfId="2" applyNumberFormat="1" applyFont="1" applyFill="1" applyBorder="1" applyAlignment="1">
      <alignment horizontal="center" vertical="center" wrapText="1"/>
    </xf>
    <xf numFmtId="3" fontId="21" fillId="0" borderId="0" xfId="2" applyNumberFormat="1" applyFont="1" applyAlignment="1">
      <alignment horizontal="center"/>
    </xf>
    <xf numFmtId="3" fontId="34" fillId="6" borderId="4" xfId="2" applyNumberFormat="1" applyFont="1" applyFill="1" applyBorder="1" applyAlignment="1">
      <alignment horizontal="center" vertical="center" wrapText="1"/>
    </xf>
    <xf numFmtId="3" fontId="34" fillId="6" borderId="9" xfId="2" applyNumberFormat="1" applyFont="1" applyFill="1" applyBorder="1" applyAlignment="1">
      <alignment horizontal="center" vertical="center" wrapText="1"/>
    </xf>
    <xf numFmtId="0" fontId="31" fillId="0" borderId="17" xfId="2" applyFont="1" applyBorder="1" applyAlignment="1">
      <alignment horizontal="left" vertical="center" wrapText="1"/>
    </xf>
    <xf numFmtId="0" fontId="34" fillId="6" borderId="18" xfId="2" applyFont="1" applyFill="1" applyBorder="1" applyAlignment="1">
      <alignment horizontal="center" vertical="center" wrapText="1"/>
    </xf>
    <xf numFmtId="0" fontId="34" fillId="6" borderId="5" xfId="2" applyFont="1" applyFill="1" applyBorder="1" applyAlignment="1">
      <alignment horizontal="center" vertical="center" wrapText="1"/>
    </xf>
    <xf numFmtId="0" fontId="34" fillId="6" borderId="0" xfId="2" applyFont="1" applyFill="1" applyAlignment="1">
      <alignment horizontal="center" vertical="center" wrapText="1"/>
    </xf>
    <xf numFmtId="0" fontId="34" fillId="6" borderId="20" xfId="2" applyFont="1" applyFill="1" applyBorder="1" applyAlignment="1">
      <alignment horizontal="center" vertical="center" wrapText="1"/>
    </xf>
    <xf numFmtId="0" fontId="34" fillId="6" borderId="22" xfId="2" applyFont="1" applyFill="1" applyBorder="1" applyAlignment="1">
      <alignment horizontal="center" vertical="center" wrapText="1"/>
    </xf>
    <xf numFmtId="0" fontId="34" fillId="6" borderId="19" xfId="2" applyFont="1" applyFill="1" applyBorder="1" applyAlignment="1">
      <alignment horizontal="center" vertical="center" wrapText="1"/>
    </xf>
    <xf numFmtId="0" fontId="34" fillId="6" borderId="21" xfId="2" applyFont="1" applyFill="1" applyBorder="1" applyAlignment="1">
      <alignment horizontal="center" vertical="center" wrapText="1"/>
    </xf>
    <xf numFmtId="0" fontId="34" fillId="6" borderId="23" xfId="2" applyFont="1" applyFill="1" applyBorder="1" applyAlignment="1">
      <alignment horizontal="center" vertical="center" wrapText="1"/>
    </xf>
    <xf numFmtId="0" fontId="20" fillId="0" borderId="0" xfId="0" applyFont="1" applyAlignment="1">
      <alignment horizontal="center"/>
    </xf>
    <xf numFmtId="0" fontId="47" fillId="0" borderId="0" xfId="0" applyFont="1" applyAlignment="1">
      <alignment horizontal="center"/>
    </xf>
    <xf numFmtId="0" fontId="9" fillId="0" borderId="0" xfId="0" applyFont="1" applyAlignment="1">
      <alignment horizontal="center" vertical="top" wrapText="1"/>
    </xf>
    <xf numFmtId="0" fontId="6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9" fillId="3" borderId="0" xfId="0" applyFont="1" applyFill="1" applyAlignment="1">
      <alignment horizontal="center" vertical="center" wrapText="1"/>
    </xf>
    <xf numFmtId="0" fontId="10" fillId="0" borderId="0" xfId="33" applyFont="1" applyAlignment="1">
      <alignment horizontal="left" vertical="top" wrapText="1"/>
    </xf>
    <xf numFmtId="0" fontId="20" fillId="0" borderId="0" xfId="2" applyFont="1" applyAlignment="1">
      <alignment horizontal="center"/>
    </xf>
    <xf numFmtId="0" fontId="47" fillId="0" borderId="0" xfId="2" applyFont="1" applyAlignment="1">
      <alignment horizontal="center"/>
    </xf>
    <xf numFmtId="0" fontId="18" fillId="0" borderId="0" xfId="2" applyFont="1" applyAlignment="1">
      <alignment horizontal="center"/>
    </xf>
    <xf numFmtId="0" fontId="8" fillId="0" borderId="0" xfId="2" applyAlignment="1">
      <alignment horizontal="center" wrapText="1"/>
    </xf>
    <xf numFmtId="0" fontId="56" fillId="0" borderId="0" xfId="2" applyFont="1" applyAlignment="1">
      <alignment horizontal="center"/>
    </xf>
    <xf numFmtId="0" fontId="19" fillId="0" borderId="0" xfId="33" applyFont="1" applyAlignment="1">
      <alignment horizontal="left" vertical="top" wrapText="1"/>
    </xf>
    <xf numFmtId="0" fontId="20" fillId="4" borderId="0" xfId="0" applyFont="1" applyFill="1" applyAlignment="1">
      <alignment horizontal="center" wrapText="1"/>
    </xf>
    <xf numFmtId="0" fontId="8" fillId="4" borderId="0" xfId="0" applyFont="1" applyFill="1" applyAlignment="1">
      <alignment horizontal="center" wrapText="1"/>
    </xf>
    <xf numFmtId="0" fontId="18" fillId="0" borderId="0" xfId="0" applyFont="1" applyAlignment="1">
      <alignment horizontal="center" vertical="center" wrapText="1"/>
    </xf>
    <xf numFmtId="0" fontId="19" fillId="0" borderId="0" xfId="62" applyFont="1" applyAlignment="1">
      <alignment horizontal="left" vertical="top" wrapText="1"/>
    </xf>
    <xf numFmtId="0" fontId="18" fillId="0" borderId="0" xfId="0" applyFont="1" applyAlignment="1">
      <alignment horizontal="center"/>
    </xf>
    <xf numFmtId="0" fontId="10" fillId="0" borderId="0" xfId="62" applyFont="1" applyAlignment="1">
      <alignment horizontal="left" vertical="top" wrapText="1"/>
    </xf>
    <xf numFmtId="0" fontId="6" fillId="4" borderId="0" xfId="0" applyFont="1" applyFill="1" applyAlignment="1">
      <alignment horizontal="center" wrapText="1"/>
    </xf>
    <xf numFmtId="0" fontId="5" fillId="4" borderId="0" xfId="0" applyFont="1" applyFill="1" applyAlignment="1">
      <alignment horizontal="center" wrapText="1"/>
    </xf>
    <xf numFmtId="0" fontId="16" fillId="0" borderId="0" xfId="0" applyFont="1" applyAlignment="1">
      <alignment horizontal="center"/>
    </xf>
    <xf numFmtId="0" fontId="36" fillId="0" borderId="0" xfId="0" applyFont="1" applyAlignment="1">
      <alignment horizontal="center"/>
    </xf>
    <xf numFmtId="0" fontId="20" fillId="4" borderId="0" xfId="2" applyFont="1" applyFill="1" applyAlignment="1">
      <alignment horizontal="center" wrapText="1"/>
    </xf>
    <xf numFmtId="0" fontId="8" fillId="4" borderId="0" xfId="2" applyFill="1" applyAlignment="1">
      <alignment horizontal="center" wrapText="1"/>
    </xf>
    <xf numFmtId="0" fontId="20" fillId="0" borderId="0" xfId="0" applyFont="1" applyAlignment="1">
      <alignment horizontal="center" wrapText="1"/>
    </xf>
    <xf numFmtId="0" fontId="8" fillId="0" borderId="0" xfId="0" applyFont="1" applyAlignment="1">
      <alignment horizontal="center" wrapText="1"/>
    </xf>
    <xf numFmtId="0" fontId="19" fillId="0" borderId="0" xfId="80" applyFont="1" applyAlignment="1">
      <alignment horizontal="left" vertical="top" wrapText="1"/>
    </xf>
    <xf numFmtId="0" fontId="19" fillId="0" borderId="0" xfId="81" applyFont="1" applyAlignment="1">
      <alignment horizontal="left" vertical="top" wrapText="1"/>
    </xf>
    <xf numFmtId="0" fontId="19" fillId="0" borderId="0" xfId="89" applyFont="1" applyAlignment="1">
      <alignment horizontal="left" vertical="top" wrapText="1"/>
    </xf>
    <xf numFmtId="0" fontId="19" fillId="0" borderId="0" xfId="90" applyFont="1" applyAlignment="1">
      <alignment horizontal="left" vertical="top" wrapText="1"/>
    </xf>
    <xf numFmtId="0" fontId="10" fillId="0" borderId="0" xfId="89" applyFont="1" applyAlignment="1">
      <alignment horizontal="left" vertical="top" wrapText="1"/>
    </xf>
    <xf numFmtId="0" fontId="10" fillId="0" borderId="0" xfId="90" applyFont="1" applyAlignment="1">
      <alignment horizontal="left" vertical="top" wrapText="1"/>
    </xf>
    <xf numFmtId="0" fontId="4" fillId="3" borderId="0" xfId="0" applyFont="1" applyFill="1" applyAlignment="1">
      <alignment horizontal="center"/>
    </xf>
    <xf numFmtId="0" fontId="4" fillId="3" borderId="0" xfId="0" applyFont="1" applyFill="1" applyAlignment="1">
      <alignment horizontal="left"/>
    </xf>
    <xf numFmtId="0" fontId="19" fillId="0" borderId="0" xfId="62" applyFont="1" applyAlignment="1">
      <alignment horizontal="center" wrapText="1"/>
    </xf>
    <xf numFmtId="3" fontId="4" fillId="0" borderId="0" xfId="0" applyNumberFormat="1" applyFont="1" applyAlignment="1">
      <alignment horizontal="center"/>
    </xf>
    <xf numFmtId="0" fontId="19" fillId="0" borderId="0" xfId="62" applyFont="1" applyAlignment="1">
      <alignment horizontal="left" wrapText="1"/>
    </xf>
    <xf numFmtId="0" fontId="10" fillId="0" borderId="0" xfId="62" applyFont="1" applyAlignment="1">
      <alignment horizontal="center" wrapText="1"/>
    </xf>
  </cellXfs>
  <cellStyles count="809">
    <cellStyle name="Hipervínculo" xfId="3" builtinId="8"/>
    <cellStyle name="Millares" xfId="1" builtinId="3"/>
    <cellStyle name="Millares 2" xfId="4" xr:uid="{00000000-0005-0000-0000-000002000000}"/>
    <cellStyle name="Millares 3" xfId="5" xr:uid="{00000000-0005-0000-0000-000003000000}"/>
    <cellStyle name="Normal" xfId="0" builtinId="0"/>
    <cellStyle name="Normal 2" xfId="2" xr:uid="{00000000-0005-0000-0000-000005000000}"/>
    <cellStyle name="Normal 2 2" xfId="6" xr:uid="{00000000-0005-0000-0000-000006000000}"/>
    <cellStyle name="Normal 2 2 2" xfId="7" xr:uid="{00000000-0005-0000-0000-000007000000}"/>
    <cellStyle name="Normal 2 3" xfId="8" xr:uid="{00000000-0005-0000-0000-000008000000}"/>
    <cellStyle name="Normal 2 3 2" xfId="9" xr:uid="{00000000-0005-0000-0000-000009000000}"/>
    <cellStyle name="Normal 2 4" xfId="10" xr:uid="{00000000-0005-0000-0000-00000A000000}"/>
    <cellStyle name="Normal 3" xfId="11" xr:uid="{00000000-0005-0000-0000-00000B000000}"/>
    <cellStyle name="Normal 3 2" xfId="12" xr:uid="{00000000-0005-0000-0000-00000C000000}"/>
    <cellStyle name="Normal 3 2 2" xfId="13" xr:uid="{00000000-0005-0000-0000-00000D000000}"/>
    <cellStyle name="Normal 3 3" xfId="14" xr:uid="{00000000-0005-0000-0000-00000E000000}"/>
    <cellStyle name="Normal 3 4" xfId="15" xr:uid="{00000000-0005-0000-0000-00000F000000}"/>
    <cellStyle name="Normal 3 4 2" xfId="16" xr:uid="{00000000-0005-0000-0000-000010000000}"/>
    <cellStyle name="Normal 3 5" xfId="17" xr:uid="{00000000-0005-0000-0000-000011000000}"/>
    <cellStyle name="Normal 4" xfId="18" xr:uid="{00000000-0005-0000-0000-000012000000}"/>
    <cellStyle name="Normal 4 2" xfId="19" xr:uid="{00000000-0005-0000-0000-000013000000}"/>
    <cellStyle name="Normal 4 2 2" xfId="20" xr:uid="{00000000-0005-0000-0000-000014000000}"/>
    <cellStyle name="Normal 4 3" xfId="21" xr:uid="{00000000-0005-0000-0000-000015000000}"/>
    <cellStyle name="Normal 4 3 2" xfId="22" xr:uid="{00000000-0005-0000-0000-000016000000}"/>
    <cellStyle name="Normal 4 4" xfId="23" xr:uid="{00000000-0005-0000-0000-000017000000}"/>
    <cellStyle name="Normal 4 4 2" xfId="24" xr:uid="{00000000-0005-0000-0000-000018000000}"/>
    <cellStyle name="Normal 4 5" xfId="25" xr:uid="{00000000-0005-0000-0000-000019000000}"/>
    <cellStyle name="Normal 5" xfId="26" xr:uid="{00000000-0005-0000-0000-00001A000000}"/>
    <cellStyle name="Normal 5 2" xfId="27" xr:uid="{00000000-0005-0000-0000-00001B000000}"/>
    <cellStyle name="Normal 6" xfId="28" xr:uid="{00000000-0005-0000-0000-00001C000000}"/>
    <cellStyle name="Normal 6 2" xfId="29" xr:uid="{00000000-0005-0000-0000-00001D000000}"/>
    <cellStyle name="Normal 7" xfId="30" xr:uid="{00000000-0005-0000-0000-00001E000000}"/>
    <cellStyle name="Normal 8" xfId="31" xr:uid="{00000000-0005-0000-0000-00001F000000}"/>
    <cellStyle name="Normal_Hoja1" xfId="62" xr:uid="{00000000-0005-0000-0000-000020000000}"/>
    <cellStyle name="Normal_Hoja1 2" xfId="32" xr:uid="{00000000-0005-0000-0000-000021000000}"/>
    <cellStyle name="Normal_T1" xfId="799" xr:uid="{00000000-0005-0000-0000-000022000000}"/>
    <cellStyle name="Normal_T11" xfId="795" xr:uid="{00000000-0005-0000-0000-000023000000}"/>
    <cellStyle name="Normal_T50" xfId="796" xr:uid="{00000000-0005-0000-0000-000024000000}"/>
    <cellStyle name="Normal_T51" xfId="797" xr:uid="{00000000-0005-0000-0000-000025000000}"/>
    <cellStyle name="Normal_T52" xfId="798" xr:uid="{00000000-0005-0000-0000-000026000000}"/>
    <cellStyle name="Normal_TABLA12 2" xfId="33" xr:uid="{00000000-0005-0000-0000-000027000000}"/>
    <cellStyle name="Normal_TABLA13" xfId="34" xr:uid="{00000000-0005-0000-0000-000028000000}"/>
    <cellStyle name="Normal_TABLA14" xfId="35" xr:uid="{00000000-0005-0000-0000-000029000000}"/>
    <cellStyle name="Normal_TABLA15" xfId="36" xr:uid="{00000000-0005-0000-0000-00002A000000}"/>
    <cellStyle name="Normal_TABLA18" xfId="37" xr:uid="{00000000-0005-0000-0000-00002B000000}"/>
    <cellStyle name="Normal_TABLA19" xfId="64" xr:uid="{00000000-0005-0000-0000-00002C000000}"/>
    <cellStyle name="Normal_TABLA23" xfId="65" xr:uid="{00000000-0005-0000-0000-00002D000000}"/>
    <cellStyle name="Normal_TABLA25" xfId="68" xr:uid="{00000000-0005-0000-0000-00002E000000}"/>
    <cellStyle name="Normal_TABLA26" xfId="69" xr:uid="{00000000-0005-0000-0000-00002F000000}"/>
    <cellStyle name="Normal_TABLA27" xfId="70" xr:uid="{00000000-0005-0000-0000-000030000000}"/>
    <cellStyle name="Normal_TABLA28" xfId="71" xr:uid="{00000000-0005-0000-0000-000031000000}"/>
    <cellStyle name="Normal_TABLA29" xfId="72" xr:uid="{00000000-0005-0000-0000-000032000000}"/>
    <cellStyle name="Normal_TABLA30" xfId="73" xr:uid="{00000000-0005-0000-0000-000033000000}"/>
    <cellStyle name="Normal_TABLA31" xfId="74" xr:uid="{00000000-0005-0000-0000-000034000000}"/>
    <cellStyle name="Normal_TABLA32" xfId="75" xr:uid="{00000000-0005-0000-0000-000035000000}"/>
    <cellStyle name="Normal_TABLA33" xfId="76" xr:uid="{00000000-0005-0000-0000-000036000000}"/>
    <cellStyle name="Normal_TABLA34" xfId="83" xr:uid="{00000000-0005-0000-0000-000037000000}"/>
    <cellStyle name="Normal_TABLA35" xfId="84" xr:uid="{00000000-0005-0000-0000-000038000000}"/>
    <cellStyle name="Normal_TABLA36" xfId="93" xr:uid="{00000000-0005-0000-0000-000039000000}"/>
    <cellStyle name="Normal_TABLA37" xfId="94" xr:uid="{00000000-0005-0000-0000-00003A000000}"/>
    <cellStyle name="Normal_TABLA47" xfId="110" xr:uid="{00000000-0005-0000-0000-00003B000000}"/>
    <cellStyle name="Normal_TABLA48" xfId="115" xr:uid="{00000000-0005-0000-0000-00003C000000}"/>
    <cellStyle name="Normal_TABLA53" xfId="138" xr:uid="{00000000-0005-0000-0000-00003D000000}"/>
    <cellStyle name="Porcentaje" xfId="794" builtinId="5"/>
    <cellStyle name="Porcentaje 2" xfId="800" xr:uid="{00000000-0005-0000-0000-00003E000000}"/>
    <cellStyle name="Porcentual 2" xfId="38" xr:uid="{00000000-0005-0000-0000-000040000000}"/>
    <cellStyle name="style1391789963614" xfId="139" xr:uid="{00000000-0005-0000-0000-000041000000}"/>
    <cellStyle name="style1391789963645" xfId="140" xr:uid="{00000000-0005-0000-0000-000042000000}"/>
    <cellStyle name="style1391789963692" xfId="141" xr:uid="{00000000-0005-0000-0000-000043000000}"/>
    <cellStyle name="style1391789963738" xfId="142" xr:uid="{00000000-0005-0000-0000-000044000000}"/>
    <cellStyle name="style1391789963770" xfId="143" xr:uid="{00000000-0005-0000-0000-000045000000}"/>
    <cellStyle name="style1391789963816" xfId="144" xr:uid="{00000000-0005-0000-0000-000046000000}"/>
    <cellStyle name="style1391789963926" xfId="145" xr:uid="{00000000-0005-0000-0000-000047000000}"/>
    <cellStyle name="style1391789963957" xfId="146" xr:uid="{00000000-0005-0000-0000-000048000000}"/>
    <cellStyle name="style1391789963988" xfId="147" xr:uid="{00000000-0005-0000-0000-000049000000}"/>
    <cellStyle name="style1391789964035" xfId="148" xr:uid="{00000000-0005-0000-0000-00004A000000}"/>
    <cellStyle name="style1392038680376" xfId="185" xr:uid="{00000000-0005-0000-0000-00004B000000}"/>
    <cellStyle name="style1392038680407" xfId="186" xr:uid="{00000000-0005-0000-0000-00004C000000}"/>
    <cellStyle name="style1392038680453" xfId="187" xr:uid="{00000000-0005-0000-0000-00004D000000}"/>
    <cellStyle name="style1392038680500" xfId="188" xr:uid="{00000000-0005-0000-0000-00004E000000}"/>
    <cellStyle name="style1392038680547" xfId="189" xr:uid="{00000000-0005-0000-0000-00004F000000}"/>
    <cellStyle name="style1392038680578" xfId="190" xr:uid="{00000000-0005-0000-0000-000050000000}"/>
    <cellStyle name="style1392038680656" xfId="191" xr:uid="{00000000-0005-0000-0000-000051000000}"/>
    <cellStyle name="style1392038680703" xfId="192" xr:uid="{00000000-0005-0000-0000-000052000000}"/>
    <cellStyle name="style1392038680734" xfId="193" xr:uid="{00000000-0005-0000-0000-000053000000}"/>
    <cellStyle name="style1392038680780" xfId="194" xr:uid="{00000000-0005-0000-0000-000054000000}"/>
    <cellStyle name="style1392038680827" xfId="195" xr:uid="{00000000-0005-0000-0000-000055000000}"/>
    <cellStyle name="style1392038680874" xfId="196" xr:uid="{00000000-0005-0000-0000-000056000000}"/>
    <cellStyle name="style1392038680905" xfId="197" xr:uid="{00000000-0005-0000-0000-000057000000}"/>
    <cellStyle name="style1392038680936" xfId="198" xr:uid="{00000000-0005-0000-0000-000058000000}"/>
    <cellStyle name="style1392038945860" xfId="199" xr:uid="{00000000-0005-0000-0000-000059000000}"/>
    <cellStyle name="style1392038945906" xfId="200" xr:uid="{00000000-0005-0000-0000-00005A000000}"/>
    <cellStyle name="style1392038945938" xfId="201" xr:uid="{00000000-0005-0000-0000-00005B000000}"/>
    <cellStyle name="style1392038945969" xfId="202" xr:uid="{00000000-0005-0000-0000-00005C000000}"/>
    <cellStyle name="style1392038946000" xfId="203" xr:uid="{00000000-0005-0000-0000-00005D000000}"/>
    <cellStyle name="style1392038946047" xfId="204" xr:uid="{00000000-0005-0000-0000-00005E000000}"/>
    <cellStyle name="style1392038946109" xfId="205" xr:uid="{00000000-0005-0000-0000-00005F000000}"/>
    <cellStyle name="style1392038946156" xfId="206" xr:uid="{00000000-0005-0000-0000-000060000000}"/>
    <cellStyle name="style1392038946171" xfId="207" xr:uid="{00000000-0005-0000-0000-000061000000}"/>
    <cellStyle name="style1392038946218" xfId="208" xr:uid="{00000000-0005-0000-0000-000062000000}"/>
    <cellStyle name="style1392038946265" xfId="209" xr:uid="{00000000-0005-0000-0000-000063000000}"/>
    <cellStyle name="style1392038946296" xfId="210" xr:uid="{00000000-0005-0000-0000-000064000000}"/>
    <cellStyle name="style1392038946312" xfId="211" xr:uid="{00000000-0005-0000-0000-000065000000}"/>
    <cellStyle name="style1392046939062" xfId="63" xr:uid="{00000000-0005-0000-0000-000066000000}"/>
    <cellStyle name="style1392046939312" xfId="303" xr:uid="{00000000-0005-0000-0000-000067000000}"/>
    <cellStyle name="style1392046939343" xfId="304" xr:uid="{00000000-0005-0000-0000-000068000000}"/>
    <cellStyle name="style1392046939390" xfId="305" xr:uid="{00000000-0005-0000-0000-000069000000}"/>
    <cellStyle name="style1392046939437" xfId="306" xr:uid="{00000000-0005-0000-0000-00006A000000}"/>
    <cellStyle name="style1392046939468" xfId="307" xr:uid="{00000000-0005-0000-0000-00006B000000}"/>
    <cellStyle name="style1392046939515" xfId="308" xr:uid="{00000000-0005-0000-0000-00006C000000}"/>
    <cellStyle name="style1392046939562" xfId="309" xr:uid="{00000000-0005-0000-0000-00006D000000}"/>
    <cellStyle name="style1392046939593" xfId="310" xr:uid="{00000000-0005-0000-0000-00006E000000}"/>
    <cellStyle name="style1392046939624" xfId="311" xr:uid="{00000000-0005-0000-0000-00006F000000}"/>
    <cellStyle name="style1392046939702" xfId="312" xr:uid="{00000000-0005-0000-0000-000070000000}"/>
    <cellStyle name="style1392046939749" xfId="313" xr:uid="{00000000-0005-0000-0000-000071000000}"/>
    <cellStyle name="style1392046939780" xfId="314" xr:uid="{00000000-0005-0000-0000-000072000000}"/>
    <cellStyle name="style1392048415393" xfId="315" xr:uid="{00000000-0005-0000-0000-000073000000}"/>
    <cellStyle name="style1392048415425" xfId="316" xr:uid="{00000000-0005-0000-0000-000074000000}"/>
    <cellStyle name="style1392048415471" xfId="317" xr:uid="{00000000-0005-0000-0000-000075000000}"/>
    <cellStyle name="style1392048415503" xfId="318" xr:uid="{00000000-0005-0000-0000-000076000000}"/>
    <cellStyle name="style1392048415534" xfId="319" xr:uid="{00000000-0005-0000-0000-000077000000}"/>
    <cellStyle name="style1392048415565" xfId="320" xr:uid="{00000000-0005-0000-0000-000078000000}"/>
    <cellStyle name="style1392048415612" xfId="321" xr:uid="{00000000-0005-0000-0000-000079000000}"/>
    <cellStyle name="style1392048415627" xfId="322" xr:uid="{00000000-0005-0000-0000-00007A000000}"/>
    <cellStyle name="style1392048415659" xfId="323" xr:uid="{00000000-0005-0000-0000-00007B000000}"/>
    <cellStyle name="style1392048415705" xfId="324" xr:uid="{00000000-0005-0000-0000-00007C000000}"/>
    <cellStyle name="style1392048415737" xfId="325" xr:uid="{00000000-0005-0000-0000-00007D000000}"/>
    <cellStyle name="style1392048415768" xfId="326" xr:uid="{00000000-0005-0000-0000-00007E000000}"/>
    <cellStyle name="style1392063834645" xfId="339" xr:uid="{00000000-0005-0000-0000-00007F000000}"/>
    <cellStyle name="style1392063834676" xfId="340" xr:uid="{00000000-0005-0000-0000-000080000000}"/>
    <cellStyle name="style1392063834723" xfId="341" xr:uid="{00000000-0005-0000-0000-000081000000}"/>
    <cellStyle name="style1392063834770" xfId="342" xr:uid="{00000000-0005-0000-0000-000082000000}"/>
    <cellStyle name="style1392063834801" xfId="343" xr:uid="{00000000-0005-0000-0000-000083000000}"/>
    <cellStyle name="style1392063834848" xfId="344" xr:uid="{00000000-0005-0000-0000-000084000000}"/>
    <cellStyle name="style1392063834894" xfId="345" xr:uid="{00000000-0005-0000-0000-000085000000}"/>
    <cellStyle name="style1392063834926" xfId="346" xr:uid="{00000000-0005-0000-0000-000086000000}"/>
    <cellStyle name="style1392063834957" xfId="347" xr:uid="{00000000-0005-0000-0000-000087000000}"/>
    <cellStyle name="style1392063834988" xfId="348" xr:uid="{00000000-0005-0000-0000-000088000000}"/>
    <cellStyle name="style1392063835019" xfId="349" xr:uid="{00000000-0005-0000-0000-000089000000}"/>
    <cellStyle name="style1392063835113" xfId="350" xr:uid="{00000000-0005-0000-0000-00008A000000}"/>
    <cellStyle name="style1392063835160" xfId="351" xr:uid="{00000000-0005-0000-0000-00008B000000}"/>
    <cellStyle name="style1392063835206" xfId="352" xr:uid="{00000000-0005-0000-0000-00008C000000}"/>
    <cellStyle name="style1392064530066" xfId="353" xr:uid="{00000000-0005-0000-0000-00008D000000}"/>
    <cellStyle name="style1392064530113" xfId="354" xr:uid="{00000000-0005-0000-0000-00008E000000}"/>
    <cellStyle name="style1392064530160" xfId="355" xr:uid="{00000000-0005-0000-0000-00008F000000}"/>
    <cellStyle name="style1392064530206" xfId="356" xr:uid="{00000000-0005-0000-0000-000090000000}"/>
    <cellStyle name="style1392064530238" xfId="357" xr:uid="{00000000-0005-0000-0000-000091000000}"/>
    <cellStyle name="style1392064530284" xfId="358" xr:uid="{00000000-0005-0000-0000-000092000000}"/>
    <cellStyle name="style1392064530331" xfId="359" xr:uid="{00000000-0005-0000-0000-000093000000}"/>
    <cellStyle name="style1392064530362" xfId="360" xr:uid="{00000000-0005-0000-0000-000094000000}"/>
    <cellStyle name="style1392064530394" xfId="361" xr:uid="{00000000-0005-0000-0000-000095000000}"/>
    <cellStyle name="style1392064714913" xfId="362" xr:uid="{00000000-0005-0000-0000-000096000000}"/>
    <cellStyle name="style1392064715038" xfId="363" xr:uid="{00000000-0005-0000-0000-000097000000}"/>
    <cellStyle name="style1392064715209" xfId="364" xr:uid="{00000000-0005-0000-0000-000098000000}"/>
    <cellStyle name="style1392064923254" xfId="368" xr:uid="{00000000-0005-0000-0000-000099000000}"/>
    <cellStyle name="style1392064923285" xfId="369" xr:uid="{00000000-0005-0000-0000-00009A000000}"/>
    <cellStyle name="style1392064923316" xfId="370" xr:uid="{00000000-0005-0000-0000-00009B000000}"/>
    <cellStyle name="style1392064923347" xfId="371" xr:uid="{00000000-0005-0000-0000-00009C000000}"/>
    <cellStyle name="style1392064923378" xfId="372" xr:uid="{00000000-0005-0000-0000-00009D000000}"/>
    <cellStyle name="style1392064923410" xfId="373" xr:uid="{00000000-0005-0000-0000-00009E000000}"/>
    <cellStyle name="style1392064923456" xfId="374" xr:uid="{00000000-0005-0000-0000-00009F000000}"/>
    <cellStyle name="style1392064923472" xfId="375" xr:uid="{00000000-0005-0000-0000-0000A0000000}"/>
    <cellStyle name="style1392064923503" xfId="376" xr:uid="{00000000-0005-0000-0000-0000A1000000}"/>
    <cellStyle name="style1392064923581" xfId="377" xr:uid="{00000000-0005-0000-0000-0000A2000000}"/>
    <cellStyle name="style1392064923628" xfId="378" xr:uid="{00000000-0005-0000-0000-0000A3000000}"/>
    <cellStyle name="style1392064923659" xfId="379" xr:uid="{00000000-0005-0000-0000-0000A4000000}"/>
    <cellStyle name="style1392064923675" xfId="380" xr:uid="{00000000-0005-0000-0000-0000A5000000}"/>
    <cellStyle name="style1392065282741" xfId="396" xr:uid="{00000000-0005-0000-0000-0000A6000000}"/>
    <cellStyle name="style1392065282773" xfId="397" xr:uid="{00000000-0005-0000-0000-0000A7000000}"/>
    <cellStyle name="style1392065282804" xfId="398" xr:uid="{00000000-0005-0000-0000-0000A8000000}"/>
    <cellStyle name="style1392065282835" xfId="399" xr:uid="{00000000-0005-0000-0000-0000A9000000}"/>
    <cellStyle name="style1392065282866" xfId="400" xr:uid="{00000000-0005-0000-0000-0000AA000000}"/>
    <cellStyle name="style1392065282897" xfId="401" xr:uid="{00000000-0005-0000-0000-0000AB000000}"/>
    <cellStyle name="style1392065282944" xfId="402" xr:uid="{00000000-0005-0000-0000-0000AC000000}"/>
    <cellStyle name="style1392065282960" xfId="403" xr:uid="{00000000-0005-0000-0000-0000AD000000}"/>
    <cellStyle name="style1392065282991" xfId="404" xr:uid="{00000000-0005-0000-0000-0000AE000000}"/>
    <cellStyle name="style1392065283038" xfId="405" xr:uid="{00000000-0005-0000-0000-0000AF000000}"/>
    <cellStyle name="style1392065283069" xfId="406" xr:uid="{00000000-0005-0000-0000-0000B0000000}"/>
    <cellStyle name="style1392065283131" xfId="407" xr:uid="{00000000-0005-0000-0000-0000B1000000}"/>
    <cellStyle name="style1392065361087" xfId="381" xr:uid="{00000000-0005-0000-0000-0000B2000000}"/>
    <cellStyle name="style1392065361118" xfId="382" xr:uid="{00000000-0005-0000-0000-0000B3000000}"/>
    <cellStyle name="style1392065361150" xfId="383" xr:uid="{00000000-0005-0000-0000-0000B4000000}"/>
    <cellStyle name="style1392065361181" xfId="384" xr:uid="{00000000-0005-0000-0000-0000B5000000}"/>
    <cellStyle name="style1392065361228" xfId="385" xr:uid="{00000000-0005-0000-0000-0000B6000000}"/>
    <cellStyle name="style1392065361259" xfId="386" xr:uid="{00000000-0005-0000-0000-0000B7000000}"/>
    <cellStyle name="style1392065361290" xfId="387" xr:uid="{00000000-0005-0000-0000-0000B8000000}"/>
    <cellStyle name="style1392065361306" xfId="388" xr:uid="{00000000-0005-0000-0000-0000B9000000}"/>
    <cellStyle name="style1392065361337" xfId="389" xr:uid="{00000000-0005-0000-0000-0000BA000000}"/>
    <cellStyle name="style1392065361368" xfId="390" xr:uid="{00000000-0005-0000-0000-0000BB000000}"/>
    <cellStyle name="style1392065361399" xfId="391" xr:uid="{00000000-0005-0000-0000-0000BC000000}"/>
    <cellStyle name="style1392065361430" xfId="392" xr:uid="{00000000-0005-0000-0000-0000BD000000}"/>
    <cellStyle name="style1392065361462" xfId="393" xr:uid="{00000000-0005-0000-0000-0000BE000000}"/>
    <cellStyle name="style1392065361540" xfId="394" xr:uid="{00000000-0005-0000-0000-0000BF000000}"/>
    <cellStyle name="style1392065361571" xfId="395" xr:uid="{00000000-0005-0000-0000-0000C0000000}"/>
    <cellStyle name="style1392065681353" xfId="420" xr:uid="{00000000-0005-0000-0000-0000C1000000}"/>
    <cellStyle name="style1392065681431" xfId="421" xr:uid="{00000000-0005-0000-0000-0000C2000000}"/>
    <cellStyle name="style1392065681462" xfId="422" xr:uid="{00000000-0005-0000-0000-0000C3000000}"/>
    <cellStyle name="style1392065681493" xfId="423" xr:uid="{00000000-0005-0000-0000-0000C4000000}"/>
    <cellStyle name="style1392065681524" xfId="424" xr:uid="{00000000-0005-0000-0000-0000C5000000}"/>
    <cellStyle name="style1392065681555" xfId="425" xr:uid="{00000000-0005-0000-0000-0000C6000000}"/>
    <cellStyle name="style1392065681587" xfId="426" xr:uid="{00000000-0005-0000-0000-0000C7000000}"/>
    <cellStyle name="style1392065681602" xfId="427" xr:uid="{00000000-0005-0000-0000-0000C8000000}"/>
    <cellStyle name="style1392065681633" xfId="428" xr:uid="{00000000-0005-0000-0000-0000C9000000}"/>
    <cellStyle name="style1392065681665" xfId="429" xr:uid="{00000000-0005-0000-0000-0000CA000000}"/>
    <cellStyle name="style1392065681680" xfId="430" xr:uid="{00000000-0005-0000-0000-0000CB000000}"/>
    <cellStyle name="style1392148888732" xfId="235" xr:uid="{00000000-0005-0000-0000-0000CC000000}"/>
    <cellStyle name="style1392148888763" xfId="236" xr:uid="{00000000-0005-0000-0000-0000CD000000}"/>
    <cellStyle name="style1392148888794" xfId="237" xr:uid="{00000000-0005-0000-0000-0000CE000000}"/>
    <cellStyle name="style1392148888826" xfId="238" xr:uid="{00000000-0005-0000-0000-0000CF000000}"/>
    <cellStyle name="style1392148888872" xfId="239" xr:uid="{00000000-0005-0000-0000-0000D0000000}"/>
    <cellStyle name="style1392148888904" xfId="240" xr:uid="{00000000-0005-0000-0000-0000D1000000}"/>
    <cellStyle name="style1392148888935" xfId="241" xr:uid="{00000000-0005-0000-0000-0000D2000000}"/>
    <cellStyle name="style1392148888966" xfId="242" xr:uid="{00000000-0005-0000-0000-0000D3000000}"/>
    <cellStyle name="style1392148888997" xfId="243" xr:uid="{00000000-0005-0000-0000-0000D4000000}"/>
    <cellStyle name="style1392148889028" xfId="244" xr:uid="{00000000-0005-0000-0000-0000D5000000}"/>
    <cellStyle name="style1392148889075" xfId="245" xr:uid="{00000000-0005-0000-0000-0000D6000000}"/>
    <cellStyle name="style1392148889106" xfId="246" xr:uid="{00000000-0005-0000-0000-0000D7000000}"/>
    <cellStyle name="style1392148889184" xfId="247" xr:uid="{00000000-0005-0000-0000-0000D8000000}"/>
    <cellStyle name="style1392148889200" xfId="248" xr:uid="{00000000-0005-0000-0000-0000D9000000}"/>
    <cellStyle name="style1392149131226" xfId="249" xr:uid="{00000000-0005-0000-0000-0000DA000000}"/>
    <cellStyle name="style1392149131257" xfId="250" xr:uid="{00000000-0005-0000-0000-0000DB000000}"/>
    <cellStyle name="style1392149131289" xfId="251" xr:uid="{00000000-0005-0000-0000-0000DC000000}"/>
    <cellStyle name="style1392149131335" xfId="252" xr:uid="{00000000-0005-0000-0000-0000DD000000}"/>
    <cellStyle name="style1392149131367" xfId="253" xr:uid="{00000000-0005-0000-0000-0000DE000000}"/>
    <cellStyle name="style1392149131398" xfId="254" xr:uid="{00000000-0005-0000-0000-0000DF000000}"/>
    <cellStyle name="style1392149131429" xfId="255" xr:uid="{00000000-0005-0000-0000-0000E0000000}"/>
    <cellStyle name="style1392149131460" xfId="256" xr:uid="{00000000-0005-0000-0000-0000E1000000}"/>
    <cellStyle name="style1392149131491" xfId="257" xr:uid="{00000000-0005-0000-0000-0000E2000000}"/>
    <cellStyle name="style1392149131538" xfId="258" xr:uid="{00000000-0005-0000-0000-0000E3000000}"/>
    <cellStyle name="style1392149131616" xfId="259" xr:uid="{00000000-0005-0000-0000-0000E4000000}"/>
    <cellStyle name="style1392149131647" xfId="260" xr:uid="{00000000-0005-0000-0000-0000E5000000}"/>
    <cellStyle name="style1392149131679" xfId="261" xr:uid="{00000000-0005-0000-0000-0000E6000000}"/>
    <cellStyle name="style1392151242501" xfId="431" xr:uid="{00000000-0005-0000-0000-0000E7000000}"/>
    <cellStyle name="style1392151242532" xfId="432" xr:uid="{00000000-0005-0000-0000-0000E8000000}"/>
    <cellStyle name="style1392151242563" xfId="433" xr:uid="{00000000-0005-0000-0000-0000E9000000}"/>
    <cellStyle name="style1392151242610" xfId="434" xr:uid="{00000000-0005-0000-0000-0000EA000000}"/>
    <cellStyle name="style1392151242641" xfId="435" xr:uid="{00000000-0005-0000-0000-0000EB000000}"/>
    <cellStyle name="style1392151242673" xfId="436" xr:uid="{00000000-0005-0000-0000-0000EC000000}"/>
    <cellStyle name="style1392151242704" xfId="437" xr:uid="{00000000-0005-0000-0000-0000ED000000}"/>
    <cellStyle name="style1392151242735" xfId="438" xr:uid="{00000000-0005-0000-0000-0000EE000000}"/>
    <cellStyle name="style1392151242766" xfId="439" xr:uid="{00000000-0005-0000-0000-0000EF000000}"/>
    <cellStyle name="style1392151431611" xfId="440" xr:uid="{00000000-0005-0000-0000-0000F0000000}"/>
    <cellStyle name="style1392151431658" xfId="441" xr:uid="{00000000-0005-0000-0000-0000F1000000}"/>
    <cellStyle name="style1392151431689" xfId="442" xr:uid="{00000000-0005-0000-0000-0000F2000000}"/>
    <cellStyle name="style1392151431720" xfId="443" xr:uid="{00000000-0005-0000-0000-0000F3000000}"/>
    <cellStyle name="style1392151431751" xfId="444" xr:uid="{00000000-0005-0000-0000-0000F4000000}"/>
    <cellStyle name="style1392151431783" xfId="445" xr:uid="{00000000-0005-0000-0000-0000F5000000}"/>
    <cellStyle name="style1392151431814" xfId="446" xr:uid="{00000000-0005-0000-0000-0000F6000000}"/>
    <cellStyle name="style1392151431845" xfId="447" xr:uid="{00000000-0005-0000-0000-0000F7000000}"/>
    <cellStyle name="style1392151431876" xfId="448" xr:uid="{00000000-0005-0000-0000-0000F8000000}"/>
    <cellStyle name="style1392151575205" xfId="66" xr:uid="{00000000-0005-0000-0000-0000F9000000}"/>
    <cellStyle name="style1392151575346" xfId="449" xr:uid="{00000000-0005-0000-0000-0000FA000000}"/>
    <cellStyle name="style1392151575424" xfId="450" xr:uid="{00000000-0005-0000-0000-0000FB000000}"/>
    <cellStyle name="style1392151575455" xfId="451" xr:uid="{00000000-0005-0000-0000-0000FC000000}"/>
    <cellStyle name="style1392151575486" xfId="452" xr:uid="{00000000-0005-0000-0000-0000FD000000}"/>
    <cellStyle name="style1392151575533" xfId="67" xr:uid="{00000000-0005-0000-0000-0000FE000000}"/>
    <cellStyle name="style1392151575564" xfId="453" xr:uid="{00000000-0005-0000-0000-0000FF000000}"/>
    <cellStyle name="style1392151575595" xfId="454" xr:uid="{00000000-0005-0000-0000-000000010000}"/>
    <cellStyle name="style1392151575611" xfId="455" xr:uid="{00000000-0005-0000-0000-000001010000}"/>
    <cellStyle name="style1392151575642" xfId="456" xr:uid="{00000000-0005-0000-0000-000002010000}"/>
    <cellStyle name="style1392151575689" xfId="457" xr:uid="{00000000-0005-0000-0000-000003010000}"/>
    <cellStyle name="style1392151575767" xfId="458" xr:uid="{00000000-0005-0000-0000-000004010000}"/>
    <cellStyle name="style1392151575798" xfId="459" xr:uid="{00000000-0005-0000-0000-000005010000}"/>
    <cellStyle name="style1392151575829" xfId="460" xr:uid="{00000000-0005-0000-0000-000006010000}"/>
    <cellStyle name="style1392151745116" xfId="461" xr:uid="{00000000-0005-0000-0000-000007010000}"/>
    <cellStyle name="style1392151745194" xfId="462" xr:uid="{00000000-0005-0000-0000-000008010000}"/>
    <cellStyle name="style1392151745225" xfId="463" xr:uid="{00000000-0005-0000-0000-000009010000}"/>
    <cellStyle name="style1392151745256" xfId="464" xr:uid="{00000000-0005-0000-0000-00000A010000}"/>
    <cellStyle name="style1392151745288" xfId="465" xr:uid="{00000000-0005-0000-0000-00000B010000}"/>
    <cellStyle name="style1392151745319" xfId="466" xr:uid="{00000000-0005-0000-0000-00000C010000}"/>
    <cellStyle name="style1392151745350" xfId="467" xr:uid="{00000000-0005-0000-0000-00000D010000}"/>
    <cellStyle name="style1392151745381" xfId="468" xr:uid="{00000000-0005-0000-0000-00000E010000}"/>
    <cellStyle name="style1392151745412" xfId="469" xr:uid="{00000000-0005-0000-0000-00000F010000}"/>
    <cellStyle name="style1392151995044" xfId="470" xr:uid="{00000000-0005-0000-0000-000010010000}"/>
    <cellStyle name="style1392151995076" xfId="471" xr:uid="{00000000-0005-0000-0000-000011010000}"/>
    <cellStyle name="style1392151995154" xfId="472" xr:uid="{00000000-0005-0000-0000-000012010000}"/>
    <cellStyle name="style1392151995185" xfId="473" xr:uid="{00000000-0005-0000-0000-000013010000}"/>
    <cellStyle name="style1392151995216" xfId="474" xr:uid="{00000000-0005-0000-0000-000014010000}"/>
    <cellStyle name="style1392151995247" xfId="475" xr:uid="{00000000-0005-0000-0000-000015010000}"/>
    <cellStyle name="style1392151995278" xfId="476" xr:uid="{00000000-0005-0000-0000-000016010000}"/>
    <cellStyle name="style1392151995310" xfId="477" xr:uid="{00000000-0005-0000-0000-000017010000}"/>
    <cellStyle name="style1392151995325" xfId="478" xr:uid="{00000000-0005-0000-0000-000018010000}"/>
    <cellStyle name="style1392151995356" xfId="479" xr:uid="{00000000-0005-0000-0000-000019010000}"/>
    <cellStyle name="style1392151995388" xfId="480" xr:uid="{00000000-0005-0000-0000-00001A010000}"/>
    <cellStyle name="style1392151995419" xfId="481" xr:uid="{00000000-0005-0000-0000-00001B010000}"/>
    <cellStyle name="style1392151995450" xfId="482" xr:uid="{00000000-0005-0000-0000-00001C010000}"/>
    <cellStyle name="style1392151995481" xfId="483" xr:uid="{00000000-0005-0000-0000-00001D010000}"/>
    <cellStyle name="style1392151995512" xfId="484" xr:uid="{00000000-0005-0000-0000-00001E010000}"/>
    <cellStyle name="style1392153871881" xfId="500" xr:uid="{00000000-0005-0000-0000-00001F010000}"/>
    <cellStyle name="style1392153871912" xfId="501" xr:uid="{00000000-0005-0000-0000-000020010000}"/>
    <cellStyle name="style1392153871944" xfId="502" xr:uid="{00000000-0005-0000-0000-000021010000}"/>
    <cellStyle name="style1392153872022" xfId="503" xr:uid="{00000000-0005-0000-0000-000022010000}"/>
    <cellStyle name="style1392153872053" xfId="504" xr:uid="{00000000-0005-0000-0000-000023010000}"/>
    <cellStyle name="style1392153872084" xfId="505" xr:uid="{00000000-0005-0000-0000-000024010000}"/>
    <cellStyle name="style1392153872115" xfId="506" xr:uid="{00000000-0005-0000-0000-000025010000}"/>
    <cellStyle name="style1392153872146" xfId="507" xr:uid="{00000000-0005-0000-0000-000026010000}"/>
    <cellStyle name="style1392153872178" xfId="508" xr:uid="{00000000-0005-0000-0000-000027010000}"/>
    <cellStyle name="style1392153872193" xfId="509" xr:uid="{00000000-0005-0000-0000-000028010000}"/>
    <cellStyle name="style1392153872240" xfId="510" xr:uid="{00000000-0005-0000-0000-000029010000}"/>
    <cellStyle name="style1392153872271" xfId="511" xr:uid="{00000000-0005-0000-0000-00002A010000}"/>
    <cellStyle name="style1392153872302" xfId="512" xr:uid="{00000000-0005-0000-0000-00002B010000}"/>
    <cellStyle name="style1392154022830" xfId="513" xr:uid="{00000000-0005-0000-0000-00002C010000}"/>
    <cellStyle name="style1392154022861" xfId="514" xr:uid="{00000000-0005-0000-0000-00002D010000}"/>
    <cellStyle name="style1392154022892" xfId="515" xr:uid="{00000000-0005-0000-0000-00002E010000}"/>
    <cellStyle name="style1392154022923" xfId="516" xr:uid="{00000000-0005-0000-0000-00002F010000}"/>
    <cellStyle name="style1392154023001" xfId="517" xr:uid="{00000000-0005-0000-0000-000030010000}"/>
    <cellStyle name="style1392154023032" xfId="518" xr:uid="{00000000-0005-0000-0000-000031010000}"/>
    <cellStyle name="style1392154023064" xfId="519" xr:uid="{00000000-0005-0000-0000-000032010000}"/>
    <cellStyle name="style1392154023095" xfId="520" xr:uid="{00000000-0005-0000-0000-000033010000}"/>
    <cellStyle name="style1392154023126" xfId="521" xr:uid="{00000000-0005-0000-0000-000034010000}"/>
    <cellStyle name="style1392154023157" xfId="522" xr:uid="{00000000-0005-0000-0000-000035010000}"/>
    <cellStyle name="style1392154124154" xfId="533" xr:uid="{00000000-0005-0000-0000-000036010000}"/>
    <cellStyle name="style1392154124185" xfId="534" xr:uid="{00000000-0005-0000-0000-000037010000}"/>
    <cellStyle name="style1392154124216" xfId="535" xr:uid="{00000000-0005-0000-0000-000038010000}"/>
    <cellStyle name="style1392154124247" xfId="536" xr:uid="{00000000-0005-0000-0000-000039010000}"/>
    <cellStyle name="style1392154124294" xfId="537" xr:uid="{00000000-0005-0000-0000-00003A010000}"/>
    <cellStyle name="style1392154124372" xfId="538" xr:uid="{00000000-0005-0000-0000-00003B010000}"/>
    <cellStyle name="style1392154124403" xfId="539" xr:uid="{00000000-0005-0000-0000-00003C010000}"/>
    <cellStyle name="style1392154124419" xfId="540" xr:uid="{00000000-0005-0000-0000-00003D010000}"/>
    <cellStyle name="style1392154124450" xfId="541" xr:uid="{00000000-0005-0000-0000-00003E010000}"/>
    <cellStyle name="style1392154124481" xfId="542" xr:uid="{00000000-0005-0000-0000-00003F010000}"/>
    <cellStyle name="style1392154124497" xfId="543" xr:uid="{00000000-0005-0000-0000-000040010000}"/>
    <cellStyle name="style1392154124528" xfId="544" xr:uid="{00000000-0005-0000-0000-000041010000}"/>
    <cellStyle name="style1392154124559" xfId="545" xr:uid="{00000000-0005-0000-0000-000042010000}"/>
    <cellStyle name="style1392154124590" xfId="546" xr:uid="{00000000-0005-0000-0000-000043010000}"/>
    <cellStyle name="style1392154124622" xfId="547" xr:uid="{00000000-0005-0000-0000-000044010000}"/>
    <cellStyle name="style1392298304918" xfId="408" xr:uid="{00000000-0005-0000-0000-000045010000}"/>
    <cellStyle name="style1392298304965" xfId="409" xr:uid="{00000000-0005-0000-0000-000046010000}"/>
    <cellStyle name="style1392298304996" xfId="410" xr:uid="{00000000-0005-0000-0000-000047010000}"/>
    <cellStyle name="style1392298305027" xfId="411" xr:uid="{00000000-0005-0000-0000-000048010000}"/>
    <cellStyle name="style1392298305058" xfId="412" xr:uid="{00000000-0005-0000-0000-000049010000}"/>
    <cellStyle name="style1392298305105" xfId="413" xr:uid="{00000000-0005-0000-0000-00004A010000}"/>
    <cellStyle name="style1392298305136" xfId="414" xr:uid="{00000000-0005-0000-0000-00004B010000}"/>
    <cellStyle name="style1392298305167" xfId="415" xr:uid="{00000000-0005-0000-0000-00004C010000}"/>
    <cellStyle name="style1392298305199" xfId="416" xr:uid="{00000000-0005-0000-0000-00004D010000}"/>
    <cellStyle name="style1392298305292" xfId="417" xr:uid="{00000000-0005-0000-0000-00004E010000}"/>
    <cellStyle name="style1392298305339" xfId="418" xr:uid="{00000000-0005-0000-0000-00004F010000}"/>
    <cellStyle name="style1392298305370" xfId="419" xr:uid="{00000000-0005-0000-0000-000050010000}"/>
    <cellStyle name="style1392298552790" xfId="149" xr:uid="{00000000-0005-0000-0000-000051010000}"/>
    <cellStyle name="style1392298552821" xfId="150" xr:uid="{00000000-0005-0000-0000-000052010000}"/>
    <cellStyle name="style1392298552852" xfId="151" xr:uid="{00000000-0005-0000-0000-000053010000}"/>
    <cellStyle name="style1392298552899" xfId="152" xr:uid="{00000000-0005-0000-0000-000054010000}"/>
    <cellStyle name="style1392298552930" xfId="153" xr:uid="{00000000-0005-0000-0000-000055010000}"/>
    <cellStyle name="style1392298552961" xfId="154" xr:uid="{00000000-0005-0000-0000-000056010000}"/>
    <cellStyle name="style1392298553008" xfId="155" xr:uid="{00000000-0005-0000-0000-000057010000}"/>
    <cellStyle name="style1392298553040" xfId="156" xr:uid="{00000000-0005-0000-0000-000058010000}"/>
    <cellStyle name="style1392298553055" xfId="157" xr:uid="{00000000-0005-0000-0000-000059010000}"/>
    <cellStyle name="style1392298553102" xfId="158" xr:uid="{00000000-0005-0000-0000-00005A010000}"/>
    <cellStyle name="style1392298553180" xfId="159" xr:uid="{00000000-0005-0000-0000-00005B010000}"/>
    <cellStyle name="style1392298553227" xfId="160" xr:uid="{00000000-0005-0000-0000-00005C010000}"/>
    <cellStyle name="style1392323627295" xfId="548" xr:uid="{00000000-0005-0000-0000-00005D010000}"/>
    <cellStyle name="style1392323627342" xfId="549" xr:uid="{00000000-0005-0000-0000-00005E010000}"/>
    <cellStyle name="style1392323627373" xfId="550" xr:uid="{00000000-0005-0000-0000-00005F010000}"/>
    <cellStyle name="style1392323627420" xfId="551" xr:uid="{00000000-0005-0000-0000-000060010000}"/>
    <cellStyle name="style1392323627467" xfId="552" xr:uid="{00000000-0005-0000-0000-000061010000}"/>
    <cellStyle name="style1392323627498" xfId="553" xr:uid="{00000000-0005-0000-0000-000062010000}"/>
    <cellStyle name="style1392323627545" xfId="554" xr:uid="{00000000-0005-0000-0000-000063010000}"/>
    <cellStyle name="style1392323627576" xfId="555" xr:uid="{00000000-0005-0000-0000-000064010000}"/>
    <cellStyle name="style1392323627607" xfId="556" xr:uid="{00000000-0005-0000-0000-000065010000}"/>
    <cellStyle name="style1392323627685" xfId="557" xr:uid="{00000000-0005-0000-0000-000066010000}"/>
    <cellStyle name="style1392323627717" xfId="558" xr:uid="{00000000-0005-0000-0000-000067010000}"/>
    <cellStyle name="style1392323627779" xfId="559" xr:uid="{00000000-0005-0000-0000-000068010000}"/>
    <cellStyle name="style1392323627826" xfId="560" xr:uid="{00000000-0005-0000-0000-000069010000}"/>
    <cellStyle name="style1392323627873" xfId="561" xr:uid="{00000000-0005-0000-0000-00006A010000}"/>
    <cellStyle name="style1392323774205" xfId="562" xr:uid="{00000000-0005-0000-0000-00006B010000}"/>
    <cellStyle name="style1392323774236" xfId="563" xr:uid="{00000000-0005-0000-0000-00006C010000}"/>
    <cellStyle name="style1392323774268" xfId="564" xr:uid="{00000000-0005-0000-0000-00006D010000}"/>
    <cellStyle name="style1392323774314" xfId="565" xr:uid="{00000000-0005-0000-0000-00006E010000}"/>
    <cellStyle name="style1392323774346" xfId="566" xr:uid="{00000000-0005-0000-0000-00006F010000}"/>
    <cellStyle name="style1392323774377" xfId="567" xr:uid="{00000000-0005-0000-0000-000070010000}"/>
    <cellStyle name="style1392323774424" xfId="568" xr:uid="{00000000-0005-0000-0000-000071010000}"/>
    <cellStyle name="style1392323774486" xfId="569" xr:uid="{00000000-0005-0000-0000-000072010000}"/>
    <cellStyle name="style1392323774502" xfId="570" xr:uid="{00000000-0005-0000-0000-000073010000}"/>
    <cellStyle name="style1392323774548" xfId="571" xr:uid="{00000000-0005-0000-0000-000074010000}"/>
    <cellStyle name="style1392323774580" xfId="572" xr:uid="{00000000-0005-0000-0000-000075010000}"/>
    <cellStyle name="style1392323774611" xfId="573" xr:uid="{00000000-0005-0000-0000-000076010000}"/>
    <cellStyle name="style1392323774658" xfId="574" xr:uid="{00000000-0005-0000-0000-000077010000}"/>
    <cellStyle name="style1392323889336" xfId="575" xr:uid="{00000000-0005-0000-0000-000078010000}"/>
    <cellStyle name="style1392323889367" xfId="576" xr:uid="{00000000-0005-0000-0000-000079010000}"/>
    <cellStyle name="style1392323889414" xfId="577" xr:uid="{00000000-0005-0000-0000-00007A010000}"/>
    <cellStyle name="style1392323889445" xfId="578" xr:uid="{00000000-0005-0000-0000-00007B010000}"/>
    <cellStyle name="style1392323889477" xfId="579" xr:uid="{00000000-0005-0000-0000-00007C010000}"/>
    <cellStyle name="style1392323889508" xfId="580" xr:uid="{00000000-0005-0000-0000-00007D010000}"/>
    <cellStyle name="style1392323889555" xfId="581" xr:uid="{00000000-0005-0000-0000-00007E010000}"/>
    <cellStyle name="style1392323889586" xfId="582" xr:uid="{00000000-0005-0000-0000-00007F010000}"/>
    <cellStyle name="style1392323889648" xfId="583" xr:uid="{00000000-0005-0000-0000-000080010000}"/>
    <cellStyle name="style1392323889679" xfId="584" xr:uid="{00000000-0005-0000-0000-000081010000}"/>
    <cellStyle name="style1392323987728" xfId="77" xr:uid="{00000000-0005-0000-0000-000082010000}"/>
    <cellStyle name="style1392323987759" xfId="78" xr:uid="{00000000-0005-0000-0000-000083010000}"/>
    <cellStyle name="style1392323987915" xfId="585" xr:uid="{00000000-0005-0000-0000-000084010000}"/>
    <cellStyle name="style1392323987946" xfId="586" xr:uid="{00000000-0005-0000-0000-000085010000}"/>
    <cellStyle name="style1392323987977" xfId="587" xr:uid="{00000000-0005-0000-0000-000086010000}"/>
    <cellStyle name="style1392323988008" xfId="79" xr:uid="{00000000-0005-0000-0000-000087010000}"/>
    <cellStyle name="style1392323988040" xfId="588" xr:uid="{00000000-0005-0000-0000-000088010000}"/>
    <cellStyle name="style1392323988071" xfId="589" xr:uid="{00000000-0005-0000-0000-000089010000}"/>
    <cellStyle name="style1392323988118" xfId="590" xr:uid="{00000000-0005-0000-0000-00008A010000}"/>
    <cellStyle name="style1392323988133" xfId="591" xr:uid="{00000000-0005-0000-0000-00008B010000}"/>
    <cellStyle name="style1392323988164" xfId="592" xr:uid="{00000000-0005-0000-0000-00008C010000}"/>
    <cellStyle name="style1392323988196" xfId="593" xr:uid="{00000000-0005-0000-0000-00008D010000}"/>
    <cellStyle name="style1392323988227" xfId="594" xr:uid="{00000000-0005-0000-0000-00008E010000}"/>
    <cellStyle name="style1392323988289" xfId="595" xr:uid="{00000000-0005-0000-0000-00008F010000}"/>
    <cellStyle name="style1392324130533" xfId="39" xr:uid="{00000000-0005-0000-0000-000090010000}"/>
    <cellStyle name="style1392324130533 2" xfId="80" xr:uid="{00000000-0005-0000-0000-000091010000}"/>
    <cellStyle name="style1392324130564" xfId="40" xr:uid="{00000000-0005-0000-0000-000092010000}"/>
    <cellStyle name="style1392324130564 2" xfId="81" xr:uid="{00000000-0005-0000-0000-000093010000}"/>
    <cellStyle name="style1392324130673" xfId="608" xr:uid="{00000000-0005-0000-0000-000094010000}"/>
    <cellStyle name="style1392324130704" xfId="609" xr:uid="{00000000-0005-0000-0000-000095010000}"/>
    <cellStyle name="style1392324130751" xfId="610" xr:uid="{00000000-0005-0000-0000-000096010000}"/>
    <cellStyle name="style1392324130814" xfId="41" xr:uid="{00000000-0005-0000-0000-000097010000}"/>
    <cellStyle name="style1392324130814 2" xfId="82" xr:uid="{00000000-0005-0000-0000-000098010000}"/>
    <cellStyle name="style1392324130860" xfId="611" xr:uid="{00000000-0005-0000-0000-000099010000}"/>
    <cellStyle name="style1392324130892" xfId="612" xr:uid="{00000000-0005-0000-0000-00009A010000}"/>
    <cellStyle name="style1392324130923" xfId="613" xr:uid="{00000000-0005-0000-0000-00009B010000}"/>
    <cellStyle name="style1392324130954" xfId="614" xr:uid="{00000000-0005-0000-0000-00009C010000}"/>
    <cellStyle name="style1392324130985" xfId="615" xr:uid="{00000000-0005-0000-0000-00009D010000}"/>
    <cellStyle name="style1392324229891" xfId="85" xr:uid="{00000000-0005-0000-0000-00009E010000}"/>
    <cellStyle name="style1392324229938" xfId="86" xr:uid="{00000000-0005-0000-0000-00009F010000}"/>
    <cellStyle name="style1392324230047" xfId="616" xr:uid="{00000000-0005-0000-0000-0000A0010000}"/>
    <cellStyle name="style1392324230110" xfId="617" xr:uid="{00000000-0005-0000-0000-0000A1010000}"/>
    <cellStyle name="style1392324230156" xfId="618" xr:uid="{00000000-0005-0000-0000-0000A2010000}"/>
    <cellStyle name="style1392324230188" xfId="87" xr:uid="{00000000-0005-0000-0000-0000A3010000}"/>
    <cellStyle name="style1392324230219" xfId="619" xr:uid="{00000000-0005-0000-0000-0000A4010000}"/>
    <cellStyle name="style1392324230250" xfId="620" xr:uid="{00000000-0005-0000-0000-0000A5010000}"/>
    <cellStyle name="style1392324230281" xfId="88" xr:uid="{00000000-0005-0000-0000-0000A6010000}"/>
    <cellStyle name="style1392324230312" xfId="621" xr:uid="{00000000-0005-0000-0000-0000A7010000}"/>
    <cellStyle name="style1392324230328" xfId="622" xr:uid="{00000000-0005-0000-0000-0000A8010000}"/>
    <cellStyle name="style1392324230359" xfId="623" xr:uid="{00000000-0005-0000-0000-0000A9010000}"/>
    <cellStyle name="style1392324230390" xfId="624" xr:uid="{00000000-0005-0000-0000-0000AA010000}"/>
    <cellStyle name="style1392324230422" xfId="625" xr:uid="{00000000-0005-0000-0000-0000AB010000}"/>
    <cellStyle name="style1392324230453" xfId="626" xr:uid="{00000000-0005-0000-0000-0000AC010000}"/>
    <cellStyle name="style1392324230484" xfId="627" xr:uid="{00000000-0005-0000-0000-0000AD010000}"/>
    <cellStyle name="style1392324230515" xfId="628" xr:uid="{00000000-0005-0000-0000-0000AE010000}"/>
    <cellStyle name="style1392324400121" xfId="42" xr:uid="{00000000-0005-0000-0000-0000AF010000}"/>
    <cellStyle name="style1392324400121 2" xfId="89" xr:uid="{00000000-0005-0000-0000-0000B0010000}"/>
    <cellStyle name="style1392324400152" xfId="43" xr:uid="{00000000-0005-0000-0000-0000B1010000}"/>
    <cellStyle name="style1392324400152 2" xfId="90" xr:uid="{00000000-0005-0000-0000-0000B2010000}"/>
    <cellStyle name="style1392324400261" xfId="629" xr:uid="{00000000-0005-0000-0000-0000B3010000}"/>
    <cellStyle name="style1392324400339" xfId="630" xr:uid="{00000000-0005-0000-0000-0000B4010000}"/>
    <cellStyle name="style1392324400370" xfId="631" xr:uid="{00000000-0005-0000-0000-0000B5010000}"/>
    <cellStyle name="style1392324400401" xfId="44" xr:uid="{00000000-0005-0000-0000-0000B6010000}"/>
    <cellStyle name="style1392324400401 2" xfId="91" xr:uid="{00000000-0005-0000-0000-0000B7010000}"/>
    <cellStyle name="style1392324400433" xfId="632" xr:uid="{00000000-0005-0000-0000-0000B8010000}"/>
    <cellStyle name="style1392324400464" xfId="633" xr:uid="{00000000-0005-0000-0000-0000B9010000}"/>
    <cellStyle name="style1392324400495" xfId="45" xr:uid="{00000000-0005-0000-0000-0000BA010000}"/>
    <cellStyle name="style1392324400495 2" xfId="92" xr:uid="{00000000-0005-0000-0000-0000BB010000}"/>
    <cellStyle name="style1392324400526" xfId="634" xr:uid="{00000000-0005-0000-0000-0000BC010000}"/>
    <cellStyle name="style1392324400542" xfId="635" xr:uid="{00000000-0005-0000-0000-0000BD010000}"/>
    <cellStyle name="style1392324520601" xfId="95" xr:uid="{00000000-0005-0000-0000-0000BE010000}"/>
    <cellStyle name="style1392324520632" xfId="96" xr:uid="{00000000-0005-0000-0000-0000BF010000}"/>
    <cellStyle name="style1392324520741" xfId="636" xr:uid="{00000000-0005-0000-0000-0000C0010000}"/>
    <cellStyle name="style1392324520773" xfId="637" xr:uid="{00000000-0005-0000-0000-0000C1010000}"/>
    <cellStyle name="style1392324520851" xfId="638" xr:uid="{00000000-0005-0000-0000-0000C2010000}"/>
    <cellStyle name="style1392324520882" xfId="97" xr:uid="{00000000-0005-0000-0000-0000C3010000}"/>
    <cellStyle name="style1392324520913" xfId="639" xr:uid="{00000000-0005-0000-0000-0000C4010000}"/>
    <cellStyle name="style1392324520944" xfId="640" xr:uid="{00000000-0005-0000-0000-0000C5010000}"/>
    <cellStyle name="style1392324520975" xfId="641" xr:uid="{00000000-0005-0000-0000-0000C6010000}"/>
    <cellStyle name="style1392324521007" xfId="642" xr:uid="{00000000-0005-0000-0000-0000C7010000}"/>
    <cellStyle name="style1392324521038" xfId="643" xr:uid="{00000000-0005-0000-0000-0000C8010000}"/>
    <cellStyle name="style1392324521069" xfId="644" xr:uid="{00000000-0005-0000-0000-0000C9010000}"/>
    <cellStyle name="style1392324521100" xfId="645" xr:uid="{00000000-0005-0000-0000-0000CA010000}"/>
    <cellStyle name="style1392324521131" xfId="646" xr:uid="{00000000-0005-0000-0000-0000CB010000}"/>
    <cellStyle name="style1392324521163" xfId="647" xr:uid="{00000000-0005-0000-0000-0000CC010000}"/>
    <cellStyle name="style1392325049059" xfId="212" xr:uid="{00000000-0005-0000-0000-0000CD010000}"/>
    <cellStyle name="style1392325049090" xfId="213" xr:uid="{00000000-0005-0000-0000-0000CE010000}"/>
    <cellStyle name="style1392325049215" xfId="214" xr:uid="{00000000-0005-0000-0000-0000CF010000}"/>
    <cellStyle name="style1392325049246" xfId="215" xr:uid="{00000000-0005-0000-0000-0000D0010000}"/>
    <cellStyle name="style1392325049277" xfId="216" xr:uid="{00000000-0005-0000-0000-0000D1010000}"/>
    <cellStyle name="style1392325049309" xfId="217" xr:uid="{00000000-0005-0000-0000-0000D2010000}"/>
    <cellStyle name="style1392325049340" xfId="218" xr:uid="{00000000-0005-0000-0000-0000D3010000}"/>
    <cellStyle name="style1392325049355" xfId="219" xr:uid="{00000000-0005-0000-0000-0000D4010000}"/>
    <cellStyle name="style1392325049402" xfId="220" xr:uid="{00000000-0005-0000-0000-0000D5010000}"/>
    <cellStyle name="style1392325049433" xfId="221" xr:uid="{00000000-0005-0000-0000-0000D6010000}"/>
    <cellStyle name="style1392325049465" xfId="222" xr:uid="{00000000-0005-0000-0000-0000D7010000}"/>
    <cellStyle name="style1392409637462" xfId="172" xr:uid="{00000000-0005-0000-0000-0000D8010000}"/>
    <cellStyle name="style1392409637509" xfId="173" xr:uid="{00000000-0005-0000-0000-0000D9010000}"/>
    <cellStyle name="style1392409637556" xfId="174" xr:uid="{00000000-0005-0000-0000-0000DA010000}"/>
    <cellStyle name="style1392409637603" xfId="175" xr:uid="{00000000-0005-0000-0000-0000DB010000}"/>
    <cellStyle name="style1392409637650" xfId="176" xr:uid="{00000000-0005-0000-0000-0000DC010000}"/>
    <cellStyle name="style1392409637696" xfId="177" xr:uid="{00000000-0005-0000-0000-0000DD010000}"/>
    <cellStyle name="style1392409637728" xfId="178" xr:uid="{00000000-0005-0000-0000-0000DE010000}"/>
    <cellStyle name="style1392409637774" xfId="179" xr:uid="{00000000-0005-0000-0000-0000DF010000}"/>
    <cellStyle name="style1392409637868" xfId="180" xr:uid="{00000000-0005-0000-0000-0000E0010000}"/>
    <cellStyle name="style1392409637899" xfId="181" xr:uid="{00000000-0005-0000-0000-0000E1010000}"/>
    <cellStyle name="style1392409637962" xfId="182" xr:uid="{00000000-0005-0000-0000-0000E2010000}"/>
    <cellStyle name="style1392409637993" xfId="183" xr:uid="{00000000-0005-0000-0000-0000E3010000}"/>
    <cellStyle name="style1392409638040" xfId="184" xr:uid="{00000000-0005-0000-0000-0000E4010000}"/>
    <cellStyle name="style1392662049359" xfId="282" xr:uid="{00000000-0005-0000-0000-0000E5010000}"/>
    <cellStyle name="style1392662049406" xfId="283" xr:uid="{00000000-0005-0000-0000-0000E6010000}"/>
    <cellStyle name="style1392662049452" xfId="284" xr:uid="{00000000-0005-0000-0000-0000E7010000}"/>
    <cellStyle name="style1392662049499" xfId="285" xr:uid="{00000000-0005-0000-0000-0000E8010000}"/>
    <cellStyle name="style1392662049530" xfId="286" xr:uid="{00000000-0005-0000-0000-0000E9010000}"/>
    <cellStyle name="style1392662049577" xfId="287" xr:uid="{00000000-0005-0000-0000-0000EA010000}"/>
    <cellStyle name="style1392662049624" xfId="288" xr:uid="{00000000-0005-0000-0000-0000EB010000}"/>
    <cellStyle name="style1392662049655" xfId="289" xr:uid="{00000000-0005-0000-0000-0000EC010000}"/>
    <cellStyle name="style1392662049718" xfId="290" xr:uid="{00000000-0005-0000-0000-0000ED010000}"/>
    <cellStyle name="style1392662049811" xfId="291" xr:uid="{00000000-0005-0000-0000-0000EE010000}"/>
    <cellStyle name="style1392662049858" xfId="292" xr:uid="{00000000-0005-0000-0000-0000EF010000}"/>
    <cellStyle name="style1392662049889" xfId="293" xr:uid="{00000000-0005-0000-0000-0000F0010000}"/>
    <cellStyle name="style1392663941803" xfId="648" xr:uid="{00000000-0005-0000-0000-0000F1010000}"/>
    <cellStyle name="style1392663941834" xfId="649" xr:uid="{00000000-0005-0000-0000-0000F2010000}"/>
    <cellStyle name="style1392663941865" xfId="650" xr:uid="{00000000-0005-0000-0000-0000F3010000}"/>
    <cellStyle name="style1392664130972" xfId="656" xr:uid="{00000000-0005-0000-0000-0000F4010000}"/>
    <cellStyle name="style1392664131003" xfId="657" xr:uid="{00000000-0005-0000-0000-0000F5010000}"/>
    <cellStyle name="style1392664131034" xfId="658" xr:uid="{00000000-0005-0000-0000-0000F6010000}"/>
    <cellStyle name="style1392664131065" xfId="659" xr:uid="{00000000-0005-0000-0000-0000F7010000}"/>
    <cellStyle name="style1392664131097" xfId="660" xr:uid="{00000000-0005-0000-0000-0000F8010000}"/>
    <cellStyle name="style1392664131128" xfId="661" xr:uid="{00000000-0005-0000-0000-0000F9010000}"/>
    <cellStyle name="style1392664131190" xfId="662" xr:uid="{00000000-0005-0000-0000-0000FA010000}"/>
    <cellStyle name="style1392664131221" xfId="663" xr:uid="{00000000-0005-0000-0000-0000FB010000}"/>
    <cellStyle name="style1392664131253" xfId="664" xr:uid="{00000000-0005-0000-0000-0000FC010000}"/>
    <cellStyle name="style1392664131284" xfId="665" xr:uid="{00000000-0005-0000-0000-0000FD010000}"/>
    <cellStyle name="style1392664265805" xfId="666" xr:uid="{00000000-0005-0000-0000-0000FE010000}"/>
    <cellStyle name="style1392664265836" xfId="667" xr:uid="{00000000-0005-0000-0000-0000FF010000}"/>
    <cellStyle name="style1392664265868" xfId="668" xr:uid="{00000000-0005-0000-0000-000000020000}"/>
    <cellStyle name="style1392664265899" xfId="669" xr:uid="{00000000-0005-0000-0000-000001020000}"/>
    <cellStyle name="style1392664265930" xfId="670" xr:uid="{00000000-0005-0000-0000-000002020000}"/>
    <cellStyle name="style1392664265961" xfId="671" xr:uid="{00000000-0005-0000-0000-000003020000}"/>
    <cellStyle name="style1392664266024" xfId="672" xr:uid="{00000000-0005-0000-0000-000004020000}"/>
    <cellStyle name="style1392664266055" xfId="673" xr:uid="{00000000-0005-0000-0000-000005020000}"/>
    <cellStyle name="style1392664266086" xfId="674" xr:uid="{00000000-0005-0000-0000-000006020000}"/>
    <cellStyle name="style1392664266117" xfId="675" xr:uid="{00000000-0005-0000-0000-000007020000}"/>
    <cellStyle name="style1392664433243" xfId="676" xr:uid="{00000000-0005-0000-0000-000008020000}"/>
    <cellStyle name="style1392664433290" xfId="677" xr:uid="{00000000-0005-0000-0000-000009020000}"/>
    <cellStyle name="style1392664433321" xfId="678" xr:uid="{00000000-0005-0000-0000-00000A020000}"/>
    <cellStyle name="style1392664433352" xfId="679" xr:uid="{00000000-0005-0000-0000-00000B020000}"/>
    <cellStyle name="style1392664433384" xfId="680" xr:uid="{00000000-0005-0000-0000-00000C020000}"/>
    <cellStyle name="style1392664433415" xfId="681" xr:uid="{00000000-0005-0000-0000-00000D020000}"/>
    <cellStyle name="style1392664433446" xfId="682" xr:uid="{00000000-0005-0000-0000-00000E020000}"/>
    <cellStyle name="style1392664433493" xfId="683" xr:uid="{00000000-0005-0000-0000-00000F020000}"/>
    <cellStyle name="style1392664433524" xfId="684" xr:uid="{00000000-0005-0000-0000-000010020000}"/>
    <cellStyle name="style1392664433555" xfId="685" xr:uid="{00000000-0005-0000-0000-000011020000}"/>
    <cellStyle name="style1392664433586" xfId="686" xr:uid="{00000000-0005-0000-0000-000012020000}"/>
    <cellStyle name="style1392664549748" xfId="687" xr:uid="{00000000-0005-0000-0000-000013020000}"/>
    <cellStyle name="style1392664549779" xfId="688" xr:uid="{00000000-0005-0000-0000-000014020000}"/>
    <cellStyle name="style1392664549811" xfId="689" xr:uid="{00000000-0005-0000-0000-000015020000}"/>
    <cellStyle name="style1392664549842" xfId="690" xr:uid="{00000000-0005-0000-0000-000016020000}"/>
    <cellStyle name="style1392664549873" xfId="691" xr:uid="{00000000-0005-0000-0000-000017020000}"/>
    <cellStyle name="style1392664549904" xfId="692" xr:uid="{00000000-0005-0000-0000-000018020000}"/>
    <cellStyle name="style1392664549935" xfId="693" xr:uid="{00000000-0005-0000-0000-000019020000}"/>
    <cellStyle name="style1392664549982" xfId="694" xr:uid="{00000000-0005-0000-0000-00001A020000}"/>
    <cellStyle name="style1392664550013" xfId="695" xr:uid="{00000000-0005-0000-0000-00001B020000}"/>
    <cellStyle name="style1392664550045" xfId="696" xr:uid="{00000000-0005-0000-0000-00001C020000}"/>
    <cellStyle name="style1392664550076" xfId="697" xr:uid="{00000000-0005-0000-0000-00001D020000}"/>
    <cellStyle name="style1392664643197" xfId="698" xr:uid="{00000000-0005-0000-0000-00001E020000}"/>
    <cellStyle name="style1392664643228" xfId="699" xr:uid="{00000000-0005-0000-0000-00001F020000}"/>
    <cellStyle name="style1392664643259" xfId="700" xr:uid="{00000000-0005-0000-0000-000020020000}"/>
    <cellStyle name="style1392664643291" xfId="701" xr:uid="{00000000-0005-0000-0000-000021020000}"/>
    <cellStyle name="style1392664643322" xfId="702" xr:uid="{00000000-0005-0000-0000-000022020000}"/>
    <cellStyle name="style1392664643353" xfId="703" xr:uid="{00000000-0005-0000-0000-000023020000}"/>
    <cellStyle name="style1392664643415" xfId="704" xr:uid="{00000000-0005-0000-0000-000024020000}"/>
    <cellStyle name="style1392664643447" xfId="705" xr:uid="{00000000-0005-0000-0000-000025020000}"/>
    <cellStyle name="style1392664643478" xfId="706" xr:uid="{00000000-0005-0000-0000-000026020000}"/>
    <cellStyle name="style1392664769735" xfId="100" xr:uid="{00000000-0005-0000-0000-000027020000}"/>
    <cellStyle name="style1392664769797" xfId="707" xr:uid="{00000000-0005-0000-0000-000028020000}"/>
    <cellStyle name="style1392664769829" xfId="708" xr:uid="{00000000-0005-0000-0000-000029020000}"/>
    <cellStyle name="style1392664769860" xfId="709" xr:uid="{00000000-0005-0000-0000-00002A020000}"/>
    <cellStyle name="style1392664769891" xfId="101" xr:uid="{00000000-0005-0000-0000-00002B020000}"/>
    <cellStyle name="style1392664769922" xfId="102" xr:uid="{00000000-0005-0000-0000-00002C020000}"/>
    <cellStyle name="style1392664769953" xfId="710" xr:uid="{00000000-0005-0000-0000-00002D020000}"/>
    <cellStyle name="style1392664770000" xfId="711" xr:uid="{00000000-0005-0000-0000-00002E020000}"/>
    <cellStyle name="style1392664770031" xfId="712" xr:uid="{00000000-0005-0000-0000-00002F020000}"/>
    <cellStyle name="style1392664770063" xfId="713" xr:uid="{00000000-0005-0000-0000-000030020000}"/>
    <cellStyle name="style1392664875990" xfId="103" xr:uid="{00000000-0005-0000-0000-000031020000}"/>
    <cellStyle name="style1392664876068" xfId="714" xr:uid="{00000000-0005-0000-0000-000032020000}"/>
    <cellStyle name="style1392664876100" xfId="715" xr:uid="{00000000-0005-0000-0000-000033020000}"/>
    <cellStyle name="style1392664876131" xfId="716" xr:uid="{00000000-0005-0000-0000-000034020000}"/>
    <cellStyle name="style1392664876162" xfId="104" xr:uid="{00000000-0005-0000-0000-000035020000}"/>
    <cellStyle name="style1392664876193" xfId="105" xr:uid="{00000000-0005-0000-0000-000036020000}"/>
    <cellStyle name="style1392664876224" xfId="717" xr:uid="{00000000-0005-0000-0000-000037020000}"/>
    <cellStyle name="style1392664876256" xfId="718" xr:uid="{00000000-0005-0000-0000-000038020000}"/>
    <cellStyle name="style1392664876287" xfId="719" xr:uid="{00000000-0005-0000-0000-000039020000}"/>
    <cellStyle name="style1392664876318" xfId="720" xr:uid="{00000000-0005-0000-0000-00003A020000}"/>
    <cellStyle name="style1392664876349" xfId="721" xr:uid="{00000000-0005-0000-0000-00003B020000}"/>
    <cellStyle name="style1392664876380" xfId="722" xr:uid="{00000000-0005-0000-0000-00003C020000}"/>
    <cellStyle name="style1392665086800" xfId="106" xr:uid="{00000000-0005-0000-0000-00003D020000}"/>
    <cellStyle name="style1392665086862" xfId="723" xr:uid="{00000000-0005-0000-0000-00003E020000}"/>
    <cellStyle name="style1392665086894" xfId="724" xr:uid="{00000000-0005-0000-0000-00003F020000}"/>
    <cellStyle name="style1392665086925" xfId="725" xr:uid="{00000000-0005-0000-0000-000040020000}"/>
    <cellStyle name="style1392665086956" xfId="107" xr:uid="{00000000-0005-0000-0000-000041020000}"/>
    <cellStyle name="style1392665086987" xfId="108" xr:uid="{00000000-0005-0000-0000-000042020000}"/>
    <cellStyle name="style1392665087018" xfId="109" xr:uid="{00000000-0005-0000-0000-000043020000}"/>
    <cellStyle name="style1392665087050" xfId="726" xr:uid="{00000000-0005-0000-0000-000044020000}"/>
    <cellStyle name="style1392665087081" xfId="727" xr:uid="{00000000-0005-0000-0000-000045020000}"/>
    <cellStyle name="style1392665087128" xfId="728" xr:uid="{00000000-0005-0000-0000-000046020000}"/>
    <cellStyle name="style1392665087159" xfId="729" xr:uid="{00000000-0005-0000-0000-000047020000}"/>
    <cellStyle name="style1392665786531" xfId="122" xr:uid="{00000000-0005-0000-0000-000048020000}"/>
    <cellStyle name="style1392665786609" xfId="769" xr:uid="{00000000-0005-0000-0000-000049020000}"/>
    <cellStyle name="style1392665786641" xfId="770" xr:uid="{00000000-0005-0000-0000-00004A020000}"/>
    <cellStyle name="style1392665786672" xfId="771" xr:uid="{00000000-0005-0000-0000-00004B020000}"/>
    <cellStyle name="style1392665786703" xfId="123" xr:uid="{00000000-0005-0000-0000-00004C020000}"/>
    <cellStyle name="style1392665786734" xfId="124" xr:uid="{00000000-0005-0000-0000-00004D020000}"/>
    <cellStyle name="style1392665786765" xfId="772" xr:uid="{00000000-0005-0000-0000-00004E020000}"/>
    <cellStyle name="style1392665786812" xfId="773" xr:uid="{00000000-0005-0000-0000-00004F020000}"/>
    <cellStyle name="style1392665786843" xfId="774" xr:uid="{00000000-0005-0000-0000-000050020000}"/>
    <cellStyle name="style1392665786875" xfId="775" xr:uid="{00000000-0005-0000-0000-000051020000}"/>
    <cellStyle name="style1392665786953" xfId="776" xr:uid="{00000000-0005-0000-0000-000052020000}"/>
    <cellStyle name="style1392665786984" xfId="777" xr:uid="{00000000-0005-0000-0000-000053020000}"/>
    <cellStyle name="style1392753221081" xfId="294" xr:uid="{00000000-0005-0000-0000-000054020000}"/>
    <cellStyle name="style1392753221112" xfId="295" xr:uid="{00000000-0005-0000-0000-000055020000}"/>
    <cellStyle name="style1392753221143" xfId="296" xr:uid="{00000000-0005-0000-0000-000056020000}"/>
    <cellStyle name="style1392753343094" xfId="297" xr:uid="{00000000-0005-0000-0000-000057020000}"/>
    <cellStyle name="style1392753343109" xfId="298" xr:uid="{00000000-0005-0000-0000-000058020000}"/>
    <cellStyle name="style1392753343140" xfId="299" xr:uid="{00000000-0005-0000-0000-000059020000}"/>
    <cellStyle name="style1392753369350" xfId="300" xr:uid="{00000000-0005-0000-0000-00005A020000}"/>
    <cellStyle name="style1392753369365" xfId="301" xr:uid="{00000000-0005-0000-0000-00005B020000}"/>
    <cellStyle name="style1392753369396" xfId="302" xr:uid="{00000000-0005-0000-0000-00005C020000}"/>
    <cellStyle name="style1392754574019" xfId="46" xr:uid="{00000000-0005-0000-0000-00005D020000}"/>
    <cellStyle name="style1392754574019 2" xfId="111" xr:uid="{00000000-0005-0000-0000-00005E020000}"/>
    <cellStyle name="style1392754574097" xfId="730" xr:uid="{00000000-0005-0000-0000-00005F020000}"/>
    <cellStyle name="style1392754574128" xfId="731" xr:uid="{00000000-0005-0000-0000-000060020000}"/>
    <cellStyle name="style1392754574159" xfId="732" xr:uid="{00000000-0005-0000-0000-000061020000}"/>
    <cellStyle name="style1392754574206" xfId="47" xr:uid="{00000000-0005-0000-0000-000062020000}"/>
    <cellStyle name="style1392754574206 2" xfId="112" xr:uid="{00000000-0005-0000-0000-000063020000}"/>
    <cellStyle name="style1392754574237" xfId="48" xr:uid="{00000000-0005-0000-0000-000064020000}"/>
    <cellStyle name="style1392754574237 2" xfId="113" xr:uid="{00000000-0005-0000-0000-000065020000}"/>
    <cellStyle name="style1392754574315" xfId="49" xr:uid="{00000000-0005-0000-0000-000066020000}"/>
    <cellStyle name="style1392754574315 2" xfId="114" xr:uid="{00000000-0005-0000-0000-000067020000}"/>
    <cellStyle name="style1392754574362" xfId="733" xr:uid="{00000000-0005-0000-0000-000068020000}"/>
    <cellStyle name="style1392754574393" xfId="734" xr:uid="{00000000-0005-0000-0000-000069020000}"/>
    <cellStyle name="style1392754574425" xfId="735" xr:uid="{00000000-0005-0000-0000-00006A020000}"/>
    <cellStyle name="style1392754829037" xfId="116" xr:uid="{00000000-0005-0000-0000-00006B020000}"/>
    <cellStyle name="style1392754829115" xfId="736" xr:uid="{00000000-0005-0000-0000-00006C020000}"/>
    <cellStyle name="style1392754829146" xfId="737" xr:uid="{00000000-0005-0000-0000-00006D020000}"/>
    <cellStyle name="style1392754829177" xfId="738" xr:uid="{00000000-0005-0000-0000-00006E020000}"/>
    <cellStyle name="style1392754829209" xfId="121" xr:uid="{00000000-0005-0000-0000-00006F020000}"/>
    <cellStyle name="style1392754829255" xfId="117" xr:uid="{00000000-0005-0000-0000-000070020000}"/>
    <cellStyle name="style1392754829287" xfId="118" xr:uid="{00000000-0005-0000-0000-000071020000}"/>
    <cellStyle name="style1392754829365" xfId="119" xr:uid="{00000000-0005-0000-0000-000072020000}"/>
    <cellStyle name="style1392754829396" xfId="120" xr:uid="{00000000-0005-0000-0000-000073020000}"/>
    <cellStyle name="style1392754829458" xfId="739" xr:uid="{00000000-0005-0000-0000-000074020000}"/>
    <cellStyle name="style1392754829489" xfId="740" xr:uid="{00000000-0005-0000-0000-000075020000}"/>
    <cellStyle name="style1392754829521" xfId="741" xr:uid="{00000000-0005-0000-0000-000076020000}"/>
    <cellStyle name="style1392754829552" xfId="742" xr:uid="{00000000-0005-0000-0000-000077020000}"/>
    <cellStyle name="style1392756274759" xfId="743" xr:uid="{00000000-0005-0000-0000-000078020000}"/>
    <cellStyle name="style1392756274993" xfId="744" xr:uid="{00000000-0005-0000-0000-000079020000}"/>
    <cellStyle name="style1392756275025" xfId="745" xr:uid="{00000000-0005-0000-0000-00007A020000}"/>
    <cellStyle name="style1392756275056" xfId="746" xr:uid="{00000000-0005-0000-0000-00007B020000}"/>
    <cellStyle name="style1392756275087" xfId="747" xr:uid="{00000000-0005-0000-0000-00007C020000}"/>
    <cellStyle name="style1392756275118" xfId="748" xr:uid="{00000000-0005-0000-0000-00007D020000}"/>
    <cellStyle name="style1392756275149" xfId="749" xr:uid="{00000000-0005-0000-0000-00007E020000}"/>
    <cellStyle name="style1392756275196" xfId="750" xr:uid="{00000000-0005-0000-0000-00007F020000}"/>
    <cellStyle name="style1392756275227" xfId="751" xr:uid="{00000000-0005-0000-0000-000080020000}"/>
    <cellStyle name="style1392756275259" xfId="752" xr:uid="{00000000-0005-0000-0000-000081020000}"/>
    <cellStyle name="style1392756275290" xfId="753" xr:uid="{00000000-0005-0000-0000-000082020000}"/>
    <cellStyle name="style1392756275321" xfId="754" xr:uid="{00000000-0005-0000-0000-000083020000}"/>
    <cellStyle name="style1392756275337" xfId="755" xr:uid="{00000000-0005-0000-0000-000084020000}"/>
    <cellStyle name="style1392756526669" xfId="756" xr:uid="{00000000-0005-0000-0000-000085020000}"/>
    <cellStyle name="style1392756526700" xfId="757" xr:uid="{00000000-0005-0000-0000-000086020000}"/>
    <cellStyle name="style1392756526731" xfId="758" xr:uid="{00000000-0005-0000-0000-000087020000}"/>
    <cellStyle name="style1392756526762" xfId="759" xr:uid="{00000000-0005-0000-0000-000088020000}"/>
    <cellStyle name="style1392756526793" xfId="760" xr:uid="{00000000-0005-0000-0000-000089020000}"/>
    <cellStyle name="style1392756526825" xfId="761" xr:uid="{00000000-0005-0000-0000-00008A020000}"/>
    <cellStyle name="style1392756526856" xfId="762" xr:uid="{00000000-0005-0000-0000-00008B020000}"/>
    <cellStyle name="style1392756526871" xfId="763" xr:uid="{00000000-0005-0000-0000-00008C020000}"/>
    <cellStyle name="style1392756526903" xfId="764" xr:uid="{00000000-0005-0000-0000-00008D020000}"/>
    <cellStyle name="style1392756526949" xfId="765" xr:uid="{00000000-0005-0000-0000-00008E020000}"/>
    <cellStyle name="style1392756526981" xfId="766" xr:uid="{00000000-0005-0000-0000-00008F020000}"/>
    <cellStyle name="style1392756527012" xfId="767" xr:uid="{00000000-0005-0000-0000-000090020000}"/>
    <cellStyle name="style1392756527074" xfId="768" xr:uid="{00000000-0005-0000-0000-000091020000}"/>
    <cellStyle name="style1392837284856" xfId="262" xr:uid="{00000000-0005-0000-0000-000092020000}"/>
    <cellStyle name="style1392837284888" xfId="263" xr:uid="{00000000-0005-0000-0000-000093020000}"/>
    <cellStyle name="style1392837284919" xfId="264" xr:uid="{00000000-0005-0000-0000-000094020000}"/>
    <cellStyle name="style1392837284966" xfId="265" xr:uid="{00000000-0005-0000-0000-000095020000}"/>
    <cellStyle name="style1392837284997" xfId="266" xr:uid="{00000000-0005-0000-0000-000096020000}"/>
    <cellStyle name="style1392837285028" xfId="267" xr:uid="{00000000-0005-0000-0000-000097020000}"/>
    <cellStyle name="style1392837285059" xfId="268" xr:uid="{00000000-0005-0000-0000-000098020000}"/>
    <cellStyle name="style1392837285090" xfId="269" xr:uid="{00000000-0005-0000-0000-000099020000}"/>
    <cellStyle name="style1392837285153" xfId="270" xr:uid="{00000000-0005-0000-0000-00009A020000}"/>
    <cellStyle name="style1392837285184" xfId="271" xr:uid="{00000000-0005-0000-0000-00009B020000}"/>
    <cellStyle name="style1392837285231" xfId="272" xr:uid="{00000000-0005-0000-0000-00009C020000}"/>
    <cellStyle name="style1392837285262" xfId="273" xr:uid="{00000000-0005-0000-0000-00009D020000}"/>
    <cellStyle name="style1392843157089" xfId="274" xr:uid="{00000000-0005-0000-0000-00009E020000}"/>
    <cellStyle name="style1392843157121" xfId="275" xr:uid="{00000000-0005-0000-0000-00009F020000}"/>
    <cellStyle name="style1392843157167" xfId="276" xr:uid="{00000000-0005-0000-0000-0000A0020000}"/>
    <cellStyle name="style1392843157214" xfId="277" xr:uid="{00000000-0005-0000-0000-0000A1020000}"/>
    <cellStyle name="style1392843157245" xfId="278" xr:uid="{00000000-0005-0000-0000-0000A2020000}"/>
    <cellStyle name="style1392843157308" xfId="279" xr:uid="{00000000-0005-0000-0000-0000A3020000}"/>
    <cellStyle name="style1392843157339" xfId="280" xr:uid="{00000000-0005-0000-0000-0000A4020000}"/>
    <cellStyle name="style1392843157386" xfId="281" xr:uid="{00000000-0005-0000-0000-0000A5020000}"/>
    <cellStyle name="style1392844872165" xfId="50" xr:uid="{00000000-0005-0000-0000-0000A6020000}"/>
    <cellStyle name="style1392844872243" xfId="787" xr:uid="{00000000-0005-0000-0000-0000A7020000}"/>
    <cellStyle name="style1392844872290" xfId="788" xr:uid="{00000000-0005-0000-0000-0000A8020000}"/>
    <cellStyle name="style1392844872337" xfId="789" xr:uid="{00000000-0005-0000-0000-0000A9020000}"/>
    <cellStyle name="style1392844872384" xfId="51" xr:uid="{00000000-0005-0000-0000-0000AA020000}"/>
    <cellStyle name="style1392844872415" xfId="52" xr:uid="{00000000-0005-0000-0000-0000AB020000}"/>
    <cellStyle name="style1392844872462" xfId="790" xr:uid="{00000000-0005-0000-0000-0000AC020000}"/>
    <cellStyle name="style1392844872571" xfId="791" xr:uid="{00000000-0005-0000-0000-0000AD020000}"/>
    <cellStyle name="style1392844872602" xfId="792" xr:uid="{00000000-0005-0000-0000-0000AE020000}"/>
    <cellStyle name="style1392844872680" xfId="793" xr:uid="{00000000-0005-0000-0000-0000AF020000}"/>
    <cellStyle name="style1392930815380" xfId="53" xr:uid="{00000000-0005-0000-0000-0000B0020000}"/>
    <cellStyle name="style1392930815380 2" xfId="125" xr:uid="{00000000-0005-0000-0000-0000B1020000}"/>
    <cellStyle name="style1392930815412" xfId="54" xr:uid="{00000000-0005-0000-0000-0000B2020000}"/>
    <cellStyle name="style1392930815412 2" xfId="126" xr:uid="{00000000-0005-0000-0000-0000B3020000}"/>
    <cellStyle name="style1392930815458" xfId="55" xr:uid="{00000000-0005-0000-0000-0000B4020000}"/>
    <cellStyle name="style1392930815458 2" xfId="127" xr:uid="{00000000-0005-0000-0000-0000B5020000}"/>
    <cellStyle name="style1392930815505" xfId="56" xr:uid="{00000000-0005-0000-0000-0000B6020000}"/>
    <cellStyle name="style1392930815505 2" xfId="128" xr:uid="{00000000-0005-0000-0000-0000B7020000}"/>
    <cellStyle name="style1392930815552" xfId="57" xr:uid="{00000000-0005-0000-0000-0000B8020000}"/>
    <cellStyle name="style1392930815552 2" xfId="131" xr:uid="{00000000-0005-0000-0000-0000B9020000}"/>
    <cellStyle name="style1392930815599" xfId="58" xr:uid="{00000000-0005-0000-0000-0000BA020000}"/>
    <cellStyle name="style1392930815599 2" xfId="129" xr:uid="{00000000-0005-0000-0000-0000BB020000}"/>
    <cellStyle name="style1392930815646" xfId="59" xr:uid="{00000000-0005-0000-0000-0000BC020000}"/>
    <cellStyle name="style1392930815646 2" xfId="132" xr:uid="{00000000-0005-0000-0000-0000BD020000}"/>
    <cellStyle name="style1392930815724" xfId="60" xr:uid="{00000000-0005-0000-0000-0000BE020000}"/>
    <cellStyle name="style1392930815724 2" xfId="130" xr:uid="{00000000-0005-0000-0000-0000BF020000}"/>
    <cellStyle name="style1392930815770" xfId="61" xr:uid="{00000000-0005-0000-0000-0000C0020000}"/>
    <cellStyle name="style1392930815770 2" xfId="133" xr:uid="{00000000-0005-0000-0000-0000C1020000}"/>
    <cellStyle name="style1392930815848" xfId="134" xr:uid="{00000000-0005-0000-0000-0000C2020000}"/>
    <cellStyle name="style1392930815926" xfId="778" xr:uid="{00000000-0005-0000-0000-0000C3020000}"/>
    <cellStyle name="style1392930815958" xfId="779" xr:uid="{00000000-0005-0000-0000-0000C4020000}"/>
    <cellStyle name="style1392930816004" xfId="780" xr:uid="{00000000-0005-0000-0000-0000C5020000}"/>
    <cellStyle name="style1392930816051" xfId="135" xr:uid="{00000000-0005-0000-0000-0000C6020000}"/>
    <cellStyle name="style1392930816098" xfId="136" xr:uid="{00000000-0005-0000-0000-0000C7020000}"/>
    <cellStyle name="style1392930816145" xfId="137" xr:uid="{00000000-0005-0000-0000-0000C8020000}"/>
    <cellStyle name="style1392930816192" xfId="781" xr:uid="{00000000-0005-0000-0000-0000C9020000}"/>
    <cellStyle name="style1392930816223" xfId="782" xr:uid="{00000000-0005-0000-0000-0000CA020000}"/>
    <cellStyle name="style1392930816317" xfId="783" xr:uid="{00000000-0005-0000-0000-0000CB020000}"/>
    <cellStyle name="style1392930816348" xfId="784" xr:uid="{00000000-0005-0000-0000-0000CC020000}"/>
    <cellStyle name="style1392930816426" xfId="785" xr:uid="{00000000-0005-0000-0000-0000CD020000}"/>
    <cellStyle name="style1392930816457" xfId="786" xr:uid="{00000000-0005-0000-0000-0000CE020000}"/>
    <cellStyle name="style1392931501279" xfId="98" xr:uid="{00000000-0005-0000-0000-0000CF020000}"/>
    <cellStyle name="style1392931501373" xfId="651" xr:uid="{00000000-0005-0000-0000-0000D0020000}"/>
    <cellStyle name="style1392931501419" xfId="652" xr:uid="{00000000-0005-0000-0000-0000D1020000}"/>
    <cellStyle name="style1392931501544" xfId="653" xr:uid="{00000000-0005-0000-0000-0000D2020000}"/>
    <cellStyle name="style1392931501575" xfId="99" xr:uid="{00000000-0005-0000-0000-0000D3020000}"/>
    <cellStyle name="style1392931501716" xfId="654" xr:uid="{00000000-0005-0000-0000-0000D4020000}"/>
    <cellStyle name="style1392931501763" xfId="655" xr:uid="{00000000-0005-0000-0000-0000D5020000}"/>
    <cellStyle name="style1393249751738" xfId="365" xr:uid="{00000000-0005-0000-0000-0000D6020000}"/>
    <cellStyle name="style1393249751863" xfId="366" xr:uid="{00000000-0005-0000-0000-0000D7020000}"/>
    <cellStyle name="style1393249751988" xfId="367" xr:uid="{00000000-0005-0000-0000-0000D8020000}"/>
    <cellStyle name="style1393272433216" xfId="161" xr:uid="{00000000-0005-0000-0000-0000D9020000}"/>
    <cellStyle name="style1393272433262" xfId="162" xr:uid="{00000000-0005-0000-0000-0000DA020000}"/>
    <cellStyle name="style1393272433340" xfId="163" xr:uid="{00000000-0005-0000-0000-0000DB020000}"/>
    <cellStyle name="style1393272433387" xfId="164" xr:uid="{00000000-0005-0000-0000-0000DC020000}"/>
    <cellStyle name="style1393272433418" xfId="165" xr:uid="{00000000-0005-0000-0000-0000DD020000}"/>
    <cellStyle name="style1393272433481" xfId="166" xr:uid="{00000000-0005-0000-0000-0000DE020000}"/>
    <cellStyle name="style1393272433512" xfId="167" xr:uid="{00000000-0005-0000-0000-0000DF020000}"/>
    <cellStyle name="style1393272433543" xfId="168" xr:uid="{00000000-0005-0000-0000-0000E0020000}"/>
    <cellStyle name="style1393272433590" xfId="169" xr:uid="{00000000-0005-0000-0000-0000E1020000}"/>
    <cellStyle name="style1393272433668" xfId="170" xr:uid="{00000000-0005-0000-0000-0000E2020000}"/>
    <cellStyle name="style1393272433699" xfId="171" xr:uid="{00000000-0005-0000-0000-0000E3020000}"/>
    <cellStyle name="style1393273089302" xfId="327" xr:uid="{00000000-0005-0000-0000-0000E4020000}"/>
    <cellStyle name="style1393273089333" xfId="328" xr:uid="{00000000-0005-0000-0000-0000E5020000}"/>
    <cellStyle name="style1393273089380" xfId="329" xr:uid="{00000000-0005-0000-0000-0000E6020000}"/>
    <cellStyle name="style1393273089411" xfId="330" xr:uid="{00000000-0005-0000-0000-0000E7020000}"/>
    <cellStyle name="style1393273089442" xfId="331" xr:uid="{00000000-0005-0000-0000-0000E8020000}"/>
    <cellStyle name="style1393273089473" xfId="332" xr:uid="{00000000-0005-0000-0000-0000E9020000}"/>
    <cellStyle name="style1393273089520" xfId="333" xr:uid="{00000000-0005-0000-0000-0000EA020000}"/>
    <cellStyle name="style1393273089536" xfId="334" xr:uid="{00000000-0005-0000-0000-0000EB020000}"/>
    <cellStyle name="style1393273089614" xfId="335" xr:uid="{00000000-0005-0000-0000-0000EC020000}"/>
    <cellStyle name="style1393273089660" xfId="336" xr:uid="{00000000-0005-0000-0000-0000ED020000}"/>
    <cellStyle name="style1393273089692" xfId="337" xr:uid="{00000000-0005-0000-0000-0000EE020000}"/>
    <cellStyle name="style1393273089738" xfId="338" xr:uid="{00000000-0005-0000-0000-0000EF020000}"/>
    <cellStyle name="style1393276326589" xfId="223" xr:uid="{00000000-0005-0000-0000-0000F0020000}"/>
    <cellStyle name="style1393276326620" xfId="224" xr:uid="{00000000-0005-0000-0000-0000F1020000}"/>
    <cellStyle name="style1393276326667" xfId="225" xr:uid="{00000000-0005-0000-0000-0000F2020000}"/>
    <cellStyle name="style1393276326714" xfId="226" xr:uid="{00000000-0005-0000-0000-0000F3020000}"/>
    <cellStyle name="style1393276326745" xfId="227" xr:uid="{00000000-0005-0000-0000-0000F4020000}"/>
    <cellStyle name="style1393276326792" xfId="228" xr:uid="{00000000-0005-0000-0000-0000F5020000}"/>
    <cellStyle name="style1393276326823" xfId="229" xr:uid="{00000000-0005-0000-0000-0000F6020000}"/>
    <cellStyle name="style1393276326854" xfId="230" xr:uid="{00000000-0005-0000-0000-0000F7020000}"/>
    <cellStyle name="style1393276326886" xfId="231" xr:uid="{00000000-0005-0000-0000-0000F8020000}"/>
    <cellStyle name="style1393276326948" xfId="232" xr:uid="{00000000-0005-0000-0000-0000F9020000}"/>
    <cellStyle name="style1393276326979" xfId="233" xr:uid="{00000000-0005-0000-0000-0000FA020000}"/>
    <cellStyle name="style1393276327057" xfId="234" xr:uid="{00000000-0005-0000-0000-0000FB020000}"/>
    <cellStyle name="style1393276693417" xfId="485" xr:uid="{00000000-0005-0000-0000-0000FC020000}"/>
    <cellStyle name="style1393276693448" xfId="486" xr:uid="{00000000-0005-0000-0000-0000FD020000}"/>
    <cellStyle name="style1393276693495" xfId="487" xr:uid="{00000000-0005-0000-0000-0000FE020000}"/>
    <cellStyle name="style1393276693526" xfId="488" xr:uid="{00000000-0005-0000-0000-0000FF020000}"/>
    <cellStyle name="style1393276693557" xfId="489" xr:uid="{00000000-0005-0000-0000-000000030000}"/>
    <cellStyle name="style1393276693588" xfId="490" xr:uid="{00000000-0005-0000-0000-000001030000}"/>
    <cellStyle name="style1393276693619" xfId="491" xr:uid="{00000000-0005-0000-0000-000002030000}"/>
    <cellStyle name="style1393276693651" xfId="492" xr:uid="{00000000-0005-0000-0000-000003030000}"/>
    <cellStyle name="style1393276693713" xfId="493" xr:uid="{00000000-0005-0000-0000-000004030000}"/>
    <cellStyle name="style1393276693744" xfId="494" xr:uid="{00000000-0005-0000-0000-000005030000}"/>
    <cellStyle name="style1393276693775" xfId="495" xr:uid="{00000000-0005-0000-0000-000006030000}"/>
    <cellStyle name="style1393276693807" xfId="496" xr:uid="{00000000-0005-0000-0000-000007030000}"/>
    <cellStyle name="style1393276693838" xfId="497" xr:uid="{00000000-0005-0000-0000-000008030000}"/>
    <cellStyle name="style1393276693885" xfId="498" xr:uid="{00000000-0005-0000-0000-000009030000}"/>
    <cellStyle name="style1393276693916" xfId="499" xr:uid="{00000000-0005-0000-0000-00000A030000}"/>
    <cellStyle name="style1393276879454" xfId="523" xr:uid="{00000000-0005-0000-0000-00000B030000}"/>
    <cellStyle name="style1393276879486" xfId="524" xr:uid="{00000000-0005-0000-0000-00000C030000}"/>
    <cellStyle name="style1393276879517" xfId="525" xr:uid="{00000000-0005-0000-0000-00000D030000}"/>
    <cellStyle name="style1393276879548" xfId="526" xr:uid="{00000000-0005-0000-0000-00000E030000}"/>
    <cellStyle name="style1393276879579" xfId="527" xr:uid="{00000000-0005-0000-0000-00000F030000}"/>
    <cellStyle name="style1393276879610" xfId="528" xr:uid="{00000000-0005-0000-0000-000010030000}"/>
    <cellStyle name="style1393276879642" xfId="529" xr:uid="{00000000-0005-0000-0000-000011030000}"/>
    <cellStyle name="style1393276879673" xfId="530" xr:uid="{00000000-0005-0000-0000-000012030000}"/>
    <cellStyle name="style1393276879704" xfId="531" xr:uid="{00000000-0005-0000-0000-000013030000}"/>
    <cellStyle name="style1393276879782" xfId="532" xr:uid="{00000000-0005-0000-0000-000014030000}"/>
    <cellStyle name="style1393277022696" xfId="596" xr:uid="{00000000-0005-0000-0000-000015030000}"/>
    <cellStyle name="style1393277022728" xfId="597" xr:uid="{00000000-0005-0000-0000-000016030000}"/>
    <cellStyle name="style1393277022806" xfId="598" xr:uid="{00000000-0005-0000-0000-000017030000}"/>
    <cellStyle name="style1393277022837" xfId="599" xr:uid="{00000000-0005-0000-0000-000018030000}"/>
    <cellStyle name="style1393277022868" xfId="600" xr:uid="{00000000-0005-0000-0000-000019030000}"/>
    <cellStyle name="style1393277022899" xfId="601" xr:uid="{00000000-0005-0000-0000-00001A030000}"/>
    <cellStyle name="style1393277022930" xfId="602" xr:uid="{00000000-0005-0000-0000-00001B030000}"/>
    <cellStyle name="style1393277022962" xfId="603" xr:uid="{00000000-0005-0000-0000-00001C030000}"/>
    <cellStyle name="style1393277022993" xfId="604" xr:uid="{00000000-0005-0000-0000-00001D030000}"/>
    <cellStyle name="style1393277023008" xfId="605" xr:uid="{00000000-0005-0000-0000-00001E030000}"/>
    <cellStyle name="style1393277023040" xfId="606" xr:uid="{00000000-0005-0000-0000-00001F030000}"/>
    <cellStyle name="style1393277023071" xfId="607" xr:uid="{00000000-0005-0000-0000-000020030000}"/>
    <cellStyle name="style1466522302620" xfId="803" xr:uid="{00000000-0005-0000-0000-000021030000}"/>
    <cellStyle name="style1466522302698" xfId="805" xr:uid="{00000000-0005-0000-0000-000022030000}"/>
    <cellStyle name="style1466522303057" xfId="806" xr:uid="{00000000-0005-0000-0000-000023030000}"/>
    <cellStyle name="style1466522306941" xfId="807" xr:uid="{00000000-0005-0000-0000-000024030000}"/>
    <cellStyle name="style1466522314461" xfId="801" xr:uid="{00000000-0005-0000-0000-000025030000}"/>
    <cellStyle name="style1466522314882" xfId="802" xr:uid="{00000000-0005-0000-0000-000026030000}"/>
    <cellStyle name="style1466522315210" xfId="804" xr:uid="{00000000-0005-0000-0000-000027030000}"/>
    <cellStyle name="style1466522315225" xfId="808" xr:uid="{00000000-0005-0000-0000-000028030000}"/>
  </cellStyles>
  <dxfs count="0"/>
  <tableStyles count="0" defaultTableStyle="TableStyleMedium9" defaultPivotStyle="PivotStyleLight16"/>
  <colors>
    <mruColors>
      <color rgb="FF22B14C"/>
      <color rgb="FF004000"/>
      <color rgb="FF008000"/>
      <color rgb="FF8BCF25"/>
      <color rgb="FF0066FF"/>
      <color rgb="FF99CC00"/>
      <color rgb="FF339966"/>
      <color rgb="FF003300"/>
      <color rgb="FF4D78BF"/>
      <color rgb="FF00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07" Type="http://schemas.openxmlformats.org/officeDocument/2006/relationships/theme" Target="theme/theme1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styles" Target="styles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sharedStrings" Target="sharedStrings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20"/>
      <c:rotY val="0"/>
      <c:depthPercent val="3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7493645716491391E-4"/>
          <c:y val="0.28923015642125838"/>
          <c:w val="0.84142080982477163"/>
          <c:h val="0.41157251591780386"/>
        </c:manualLayout>
      </c:layout>
      <c:pie3DChart>
        <c:varyColors val="1"/>
        <c:ser>
          <c:idx val="0"/>
          <c:order val="0"/>
          <c:explosion val="5"/>
          <c:dLbls>
            <c:dLbl>
              <c:idx val="0"/>
              <c:layout>
                <c:manualLayout>
                  <c:x val="-2.3902977777090616E-2"/>
                  <c:y val="-0.14727433264390341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8A54-458E-861F-656F7F5E91E2}"/>
                </c:ext>
              </c:extLst>
            </c:dLbl>
            <c:dLbl>
              <c:idx val="1"/>
              <c:layout>
                <c:manualLayout>
                  <c:x val="3.8691374219616652E-2"/>
                  <c:y val="-0.1002631929073382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A54-458E-861F-656F7F5E91E2}"/>
                </c:ext>
              </c:extLst>
            </c:dLbl>
            <c:dLbl>
              <c:idx val="2"/>
              <c:layout>
                <c:manualLayout>
                  <c:x val="5.1433089018399332E-2"/>
                  <c:y val="4.0416051961677024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8A54-458E-861F-656F7F5E91E2}"/>
                </c:ext>
              </c:extLst>
            </c:dLbl>
            <c:dLbl>
              <c:idx val="3"/>
              <c:layout>
                <c:manualLayout>
                  <c:x val="6.5932275864877534E-3"/>
                  <c:y val="5.2642438074466863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8A54-458E-861F-656F7F5E91E2}"/>
                </c:ext>
              </c:extLst>
            </c:dLbl>
            <c:dLbl>
              <c:idx val="4"/>
              <c:layout>
                <c:manualLayout>
                  <c:x val="4.160554507987721E-2"/>
                  <c:y val="0.10357027952151347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8A54-458E-861F-656F7F5E91E2}"/>
                </c:ext>
              </c:extLst>
            </c:dLbl>
            <c:dLbl>
              <c:idx val="5"/>
              <c:layout>
                <c:manualLayout>
                  <c:x val="-8.5391446175960728E-2"/>
                  <c:y val="6.9817240586862034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8A54-458E-861F-656F7F5E91E2}"/>
                </c:ext>
              </c:extLst>
            </c:dLbl>
            <c:dLbl>
              <c:idx val="6"/>
              <c:layout>
                <c:manualLayout>
                  <c:x val="0.17353625726282929"/>
                  <c:y val="-0.1186049354788497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8A54-458E-861F-656F7F5E91E2}"/>
                </c:ext>
              </c:extLst>
            </c:dLbl>
            <c:dLbl>
              <c:idx val="7"/>
              <c:layout>
                <c:manualLayout>
                  <c:x val="5.0537793657330523E-4"/>
                  <c:y val="-7.8305211848520365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8A54-458E-861F-656F7F5E91E2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1'!$A$42:$A$49</c:f>
              <c:strCache>
                <c:ptCount val="8"/>
                <c:pt idx="0">
                  <c:v>Cultivos Permanentes</c:v>
                </c:pt>
                <c:pt idx="1">
                  <c:v>Cultivos Transitorios y Barbecho</c:v>
                </c:pt>
                <c:pt idx="2">
                  <c:v>Descanso</c:v>
                </c:pt>
                <c:pt idx="3">
                  <c:v>Pastos Cultivados</c:v>
                </c:pt>
                <c:pt idx="4">
                  <c:v>Pastos Naturales</c:v>
                </c:pt>
                <c:pt idx="5">
                  <c:v>Páramos</c:v>
                </c:pt>
                <c:pt idx="6">
                  <c:v>Montes y Bosques</c:v>
                </c:pt>
                <c:pt idx="7">
                  <c:v>Otros usos</c:v>
                </c:pt>
              </c:strCache>
            </c:strRef>
          </c:cat>
          <c:val>
            <c:numRef>
              <c:f>'GR 1'!$B$42:$B$49</c:f>
              <c:numCache>
                <c:formatCode>_(* #,##0_);_(* \(#,##0\);_(* "-"??_);_(@_)</c:formatCode>
                <c:ptCount val="8"/>
                <c:pt idx="0">
                  <c:v>1483366.3144721317</c:v>
                </c:pt>
                <c:pt idx="1">
                  <c:v>950649.092810206</c:v>
                </c:pt>
                <c:pt idx="2">
                  <c:v>117389.90082343991</c:v>
                </c:pt>
                <c:pt idx="3">
                  <c:v>2531442.2707485477</c:v>
                </c:pt>
                <c:pt idx="4">
                  <c:v>706776.80936863681</c:v>
                </c:pt>
                <c:pt idx="5">
                  <c:v>454347.33396357496</c:v>
                </c:pt>
                <c:pt idx="6">
                  <c:v>5729798.5173009206</c:v>
                </c:pt>
                <c:pt idx="7">
                  <c:v>612090.28587606328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8A54-458E-861F-656F7F5E91E2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81" r="0.7500000000000081" t="1" header="0" footer="0"/>
    <c:pageSetup paperSize="9" orientation="landscape" horizontalDpi="1200" verticalDpi="1200"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PLANTADA</a:t>
            </a:r>
          </a:p>
        </c:rich>
      </c:tx>
      <c:layout>
        <c:manualLayout>
          <c:xMode val="edge"/>
          <c:yMode val="edge"/>
          <c:x val="0.22261521196776196"/>
          <c:y val="8.4291187739463605E-2"/>
        </c:manualLayout>
      </c:layout>
      <c:overlay val="0"/>
    </c:title>
    <c:autoTitleDeleted val="0"/>
    <c:view3D>
      <c:rotX val="30"/>
      <c:rotY val="2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"/>
          <c:y val="0.34543307086614167"/>
          <c:w val="1"/>
          <c:h val="0.5236282820969218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0295052007387965"/>
                  <c:y val="3.6778793455416042E-2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E9D3-4F87-B349-6B20C47CBFF9}"/>
                </c:ext>
              </c:extLst>
            </c:dLbl>
            <c:dLbl>
              <c:idx val="1"/>
              <c:layout>
                <c:manualLayout>
                  <c:x val="0.27691805191017788"/>
                  <c:y val="-0.15623575788658745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9D3-4F87-B349-6B20C47CBFF9}"/>
                </c:ext>
              </c:extLst>
            </c:dLbl>
            <c:dLbl>
              <c:idx val="2"/>
              <c:layout>
                <c:manualLayout>
                  <c:x val="-0.21483172011397708"/>
                  <c:y val="-4.3187936294082234E-2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9D3-4F87-B349-6B20C47CBFF9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15'!$B$40:$B$41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15'!$C$40:$C$41</c:f>
              <c:numCache>
                <c:formatCode>###0</c:formatCode>
                <c:ptCount val="2"/>
                <c:pt idx="0">
                  <c:v>29846.683279851663</c:v>
                </c:pt>
                <c:pt idx="1">
                  <c:v>74711.098561895356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9D3-4F87-B349-6B20C47CBFF9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44" r="0.75000000000000744" t="1" header="0" footer="0"/>
    <c:pageSetup paperSize="9" orientation="landscape" horizontalDpi="1200" verticalDpi="1200"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PLANTADA</a:t>
            </a:r>
          </a:p>
        </c:rich>
      </c:tx>
      <c:layout>
        <c:manualLayout>
          <c:xMode val="edge"/>
          <c:yMode val="edge"/>
          <c:x val="0.25179116465863155"/>
          <c:y val="4.8484848484848485E-3"/>
        </c:manualLayout>
      </c:layout>
      <c:overlay val="0"/>
    </c:title>
    <c:autoTitleDeleted val="0"/>
    <c:view3D>
      <c:rotX val="30"/>
      <c:rotY val="6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4103279258767355E-2"/>
          <c:y val="0.38447530422333581"/>
          <c:w val="0.74523429149669562"/>
          <c:h val="0.5760450489143406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2.2262530436707461E-2"/>
                  <c:y val="-0.1845035552374134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5947-4A30-8052-F030E3A71380}"/>
                </c:ext>
              </c:extLst>
            </c:dLbl>
            <c:dLbl>
              <c:idx val="1"/>
              <c:layout>
                <c:manualLayout>
                  <c:x val="-1.6376992510082581E-3"/>
                  <c:y val="-4.512122425374884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947-4A30-8052-F030E3A71380}"/>
                </c:ext>
              </c:extLst>
            </c:dLbl>
            <c:dLbl>
              <c:idx val="2"/>
              <c:layout>
                <c:manualLayout>
                  <c:x val="-9.0460234639344619E-2"/>
                  <c:y val="-8.952135528513613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5947-4A30-8052-F030E3A71380}"/>
                </c:ext>
              </c:extLst>
            </c:dLbl>
            <c:dLbl>
              <c:idx val="3"/>
              <c:layout>
                <c:manualLayout>
                  <c:x val="2.2052936154065082E-2"/>
                  <c:y val="-1.074454784061084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947-4A30-8052-F030E3A7138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16'!$B$38:$B$40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16'!$C$38:$C$40</c:f>
              <c:numCache>
                <c:formatCode>_(* #,##0_);_(* \(#,##0\);_(* "-"??_);_(@_)</c:formatCode>
                <c:ptCount val="3"/>
                <c:pt idx="0">
                  <c:v>13106.286390330119</c:v>
                </c:pt>
                <c:pt idx="1">
                  <c:v>2557.0414687921507</c:v>
                </c:pt>
                <c:pt idx="2">
                  <c:v>3724.7661361671048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947-4A30-8052-F030E3A71380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733" l="0.70000000000000062" r="0.70000000000000062" t="0.75000000000000733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PLANTADA</a:t>
            </a:r>
          </a:p>
        </c:rich>
      </c:tx>
      <c:layout>
        <c:manualLayout>
          <c:xMode val="edge"/>
          <c:yMode val="edge"/>
          <c:x val="0.30663167104111977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5.2076554091216434E-2"/>
          <c:y val="0.36885339233186815"/>
          <c:w val="0.7077361028796133"/>
          <c:h val="0.5695628317953375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17017342328230192"/>
                  <c:y val="-3.1477934027302396E-2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DCB1-4E30-BF4A-9BDC602735A3}"/>
                </c:ext>
              </c:extLst>
            </c:dLbl>
            <c:dLbl>
              <c:idx val="1"/>
              <c:layout>
                <c:manualLayout>
                  <c:x val="7.0966483171904404E-2"/>
                  <c:y val="-0.2400552126201624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CB1-4E30-BF4A-9BDC602735A3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17'!$B$39:$B$40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17'!$C$39:$C$40</c:f>
              <c:numCache>
                <c:formatCode>_(* #,##0_);_(* \(#,##0\);_(* "-"??_);_(@_)</c:formatCode>
                <c:ptCount val="2"/>
                <c:pt idx="0">
                  <c:v>528.00934413766413</c:v>
                </c:pt>
                <c:pt idx="1">
                  <c:v>14727.411896572297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CB1-4E30-BF4A-9BDC602735A3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0722" l="0.70000000000000062" r="0.70000000000000062" t="0.75000000000000722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/>
              <a:t>SUPERFICIE PLANTADA</a:t>
            </a:r>
          </a:p>
        </c:rich>
      </c:tx>
      <c:layout>
        <c:manualLayout>
          <c:xMode val="edge"/>
          <c:yMode val="edge"/>
          <c:x val="0.28470982248049759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3423696885885144E-2"/>
          <c:y val="0.37674686081277037"/>
          <c:w val="0.75167974130338133"/>
          <c:h val="0.58161642433022209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7.9455450469744393E-2"/>
                  <c:y val="-8.690046337369720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F265-49F6-86CA-F1FFDABD1D45}"/>
                </c:ext>
              </c:extLst>
            </c:dLbl>
            <c:dLbl>
              <c:idx val="1"/>
              <c:layout>
                <c:manualLayout>
                  <c:x val="0.21921588366693676"/>
                  <c:y val="-0.1812454766827967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265-49F6-86CA-F1FFDABD1D45}"/>
                </c:ext>
              </c:extLst>
            </c:dLbl>
            <c:dLbl>
              <c:idx val="2"/>
              <c:layout>
                <c:manualLayout>
                  <c:x val="-0.12215396473487271"/>
                  <c:y val="1.3630067187233601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265-49F6-86CA-F1FFDABD1D4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18'!$B$40:$B$42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ZONAS NO DELIMITADAS</c:v>
                </c:pt>
              </c:strCache>
            </c:strRef>
          </c:cat>
          <c:val>
            <c:numRef>
              <c:f>'GR 18'!$C$40:$C$42</c:f>
              <c:numCache>
                <c:formatCode>###0</c:formatCode>
                <c:ptCount val="3"/>
                <c:pt idx="0">
                  <c:v>2615.8952721799369</c:v>
                </c:pt>
                <c:pt idx="1">
                  <c:v>9938.1539749836538</c:v>
                </c:pt>
                <c:pt idx="2">
                  <c:v>586.29297774431882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265-49F6-86CA-F1FFDABD1D45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0755" l="0.70000000000000062" r="0.70000000000000062" t="0.75000000000000755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/>
              <a:t>SUPERFICIE PLANTADA</a:t>
            </a:r>
          </a:p>
        </c:rich>
      </c:tx>
      <c:layout>
        <c:manualLayout>
          <c:xMode val="edge"/>
          <c:yMode val="edge"/>
          <c:x val="0.28138476755688235"/>
          <c:y val="0"/>
        </c:manualLayout>
      </c:layout>
      <c:overlay val="0"/>
    </c:title>
    <c:autoTitleDeleted val="0"/>
    <c:view3D>
      <c:rotX val="30"/>
      <c:rotY val="5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8.9108948674888402E-2"/>
          <c:y val="0.37006980785848265"/>
          <c:w val="0.72232845190837891"/>
          <c:h val="0.5591505953060215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8610132830481677"/>
                  <c:y val="-0.2238744817810233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43F-4044-9427-97214FF08096}"/>
                </c:ext>
              </c:extLst>
            </c:dLbl>
            <c:dLbl>
              <c:idx val="1"/>
              <c:layout>
                <c:manualLayout>
                  <c:x val="4.1437177422863292E-2"/>
                  <c:y val="-5.200656329796012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43F-4044-9427-97214FF08096}"/>
                </c:ext>
              </c:extLst>
            </c:dLbl>
            <c:dLbl>
              <c:idx val="2"/>
              <c:layout>
                <c:manualLayout>
                  <c:x val="8.3337485357758756E-2"/>
                  <c:y val="-4.493970862337858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43F-4044-9427-97214FF08096}"/>
                </c:ext>
              </c:extLst>
            </c:dLbl>
            <c:dLbl>
              <c:idx val="3"/>
              <c:layout>
                <c:manualLayout>
                  <c:x val="0.11399111907396002"/>
                  <c:y val="2.281030088630260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43F-4044-9427-97214FF08096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19'!$B$40:$B$42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19'!$C$40:$C$42</c:f>
              <c:numCache>
                <c:formatCode>###0</c:formatCode>
                <c:ptCount val="3"/>
                <c:pt idx="0">
                  <c:v>13843.372688329615</c:v>
                </c:pt>
                <c:pt idx="1">
                  <c:v>12188.911760064409</c:v>
                </c:pt>
                <c:pt idx="2">
                  <c:v>110.99314848172617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43F-4044-9427-97214FF08096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0733" l="0.70000000000000062" r="0.70000000000000062" t="0.75000000000000733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/>
              <a:t>SUPERFICIE PLANTADA</a:t>
            </a:r>
          </a:p>
        </c:rich>
      </c:tx>
      <c:layout>
        <c:manualLayout>
          <c:xMode val="edge"/>
          <c:yMode val="edge"/>
          <c:x val="0.29627664962932282"/>
          <c:y val="0"/>
        </c:manualLayout>
      </c:layout>
      <c:overlay val="0"/>
    </c:title>
    <c:autoTitleDeleted val="0"/>
    <c:view3D>
      <c:rotX val="30"/>
      <c:rotY val="2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5039919409738914"/>
          <c:y val="0.44080015806543327"/>
          <c:w val="0.63337903448783306"/>
          <c:h val="0.50387202272846954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7.2712737467717142E-2"/>
                  <c:y val="-5.84314223252661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8E67-4399-9D73-1656EA0256E2}"/>
                </c:ext>
              </c:extLst>
            </c:dLbl>
            <c:dLbl>
              <c:idx val="1"/>
              <c:layout>
                <c:manualLayout>
                  <c:x val="0.14092061278953755"/>
                  <c:y val="-0.189308828601582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E67-4399-9D73-1656EA0256E2}"/>
                </c:ext>
              </c:extLst>
            </c:dLbl>
            <c:dLbl>
              <c:idx val="2"/>
              <c:layout>
                <c:manualLayout>
                  <c:x val="-4.9603738557070634E-2"/>
                  <c:y val="1.845059065258142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8E67-4399-9D73-1656EA0256E2}"/>
                </c:ext>
              </c:extLst>
            </c:dLbl>
            <c:dLbl>
              <c:idx val="3"/>
              <c:layout>
                <c:manualLayout>
                  <c:x val="-9.9584661673388544E-2"/>
                  <c:y val="-4.904274014300582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8E67-4399-9D73-1656EA0256E2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20'!$B$40:$B$43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20'!$C$40:$C$43</c:f>
              <c:numCache>
                <c:formatCode>###0</c:formatCode>
                <c:ptCount val="4"/>
                <c:pt idx="0">
                  <c:v>40238.895746826005</c:v>
                </c:pt>
                <c:pt idx="1">
                  <c:v>269476.53637375991</c:v>
                </c:pt>
                <c:pt idx="2">
                  <c:v>45068.231977984011</c:v>
                </c:pt>
                <c:pt idx="3">
                  <c:v>14622.212299524739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E67-4399-9D73-1656EA0256E2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0744" l="0.70000000000000062" r="0.70000000000000062" t="0.75000000000000744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PLANTADA</a:t>
            </a:r>
          </a:p>
        </c:rich>
      </c:tx>
      <c:layout>
        <c:manualLayout>
          <c:xMode val="edge"/>
          <c:yMode val="edge"/>
          <c:x val="0.32091280256634908"/>
          <c:y val="5.6305124021659454E-3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3391428911992226"/>
          <c:y val="0.37751621819287173"/>
          <c:w val="0.69003180148610643"/>
          <c:h val="0.54964011283873115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700093364106867"/>
                  <c:y val="-0.1373891029578749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76A-48EA-BD8D-249FCDAFA458}"/>
                </c:ext>
              </c:extLst>
            </c:dLbl>
            <c:dLbl>
              <c:idx val="1"/>
              <c:layout>
                <c:manualLayout>
                  <c:x val="-6.4444988349635895E-3"/>
                  <c:y val="7.856257329535937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76A-48EA-BD8D-249FCDAFA458}"/>
                </c:ext>
              </c:extLst>
            </c:dLbl>
            <c:dLbl>
              <c:idx val="2"/>
              <c:layout>
                <c:manualLayout>
                  <c:x val="-3.2702852605194406E-2"/>
                  <c:y val="-5.604028219876766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76A-48EA-BD8D-249FCDAFA458}"/>
                </c:ext>
              </c:extLst>
            </c:dLbl>
            <c:dLbl>
              <c:idx val="3"/>
              <c:layout>
                <c:manualLayout>
                  <c:x val="0.24109106627239726"/>
                  <c:y val="-1.696431563075895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676A-48EA-BD8D-249FCDAFA458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21'!$C$41:$C$44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21'!$D$41:$D$44</c:f>
              <c:numCache>
                <c:formatCode>###0</c:formatCode>
                <c:ptCount val="4"/>
                <c:pt idx="0">
                  <c:v>7565.3548185945401</c:v>
                </c:pt>
                <c:pt idx="1">
                  <c:v>879.0939969770476</c:v>
                </c:pt>
                <c:pt idx="2">
                  <c:v>1654.4753924844915</c:v>
                </c:pt>
                <c:pt idx="3" formatCode="#,##0">
                  <c:v>912.15927151268045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76A-48EA-BD8D-249FCDAFA458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744" l="0.70000000000000062" r="0.70000000000000062" t="0.75000000000000744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PLANTADA</a:t>
            </a:r>
          </a:p>
        </c:rich>
      </c:tx>
      <c:layout>
        <c:manualLayout>
          <c:xMode val="edge"/>
          <c:yMode val="edge"/>
          <c:x val="0.32091275565897648"/>
          <c:y val="9.0244038644105647E-4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5.6311099444713339E-2"/>
          <c:y val="0.39160358272465751"/>
          <c:w val="0.72088456364417952"/>
          <c:h val="0.5733776583114086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3238612322605018"/>
                  <c:y val="5.646432493810642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D4AC-4D3A-A442-5D1584781302}"/>
                </c:ext>
              </c:extLst>
            </c:dLbl>
            <c:dLbl>
              <c:idx val="1"/>
              <c:layout>
                <c:manualLayout>
                  <c:x val="0.19170109163701121"/>
                  <c:y val="-0.12474637478825838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4AC-4D3A-A442-5D1584781302}"/>
                </c:ext>
              </c:extLst>
            </c:dLbl>
            <c:dLbl>
              <c:idx val="2"/>
              <c:layout>
                <c:manualLayout>
                  <c:x val="-4.9981408573928313E-2"/>
                  <c:y val="-1.821522309711286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D4AC-4D3A-A442-5D1584781302}"/>
                </c:ext>
              </c:extLst>
            </c:dLbl>
            <c:dLbl>
              <c:idx val="3"/>
              <c:layout>
                <c:manualLayout>
                  <c:x val="1.6742236071322161E-2"/>
                  <c:y val="-3.114871279387961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D4AC-4D3A-A442-5D1584781302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22'!$B$41:$B$43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22'!$C$41:$C$43</c:f>
              <c:numCache>
                <c:formatCode>###0</c:formatCode>
                <c:ptCount val="3"/>
                <c:pt idx="0">
                  <c:v>3760.5616730591155</c:v>
                </c:pt>
                <c:pt idx="1">
                  <c:v>4846.1823542674974</c:v>
                </c:pt>
                <c:pt idx="2">
                  <c:v>582.99580677275549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4AC-4D3A-A442-5D1584781302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744" l="0.70000000000000062" r="0.70000000000000062" t="0.75000000000000744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PLANTADA</a:t>
            </a:r>
          </a:p>
        </c:rich>
      </c:tx>
      <c:layout>
        <c:manualLayout>
          <c:xMode val="edge"/>
          <c:yMode val="edge"/>
          <c:x val="0.32091280256634896"/>
          <c:y val="5.6305124021659454E-3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5698888499376682E-2"/>
          <c:y val="0.38195342603451182"/>
          <c:w val="0.73312942141106963"/>
          <c:h val="0.5830278661975766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9.5146544181977568E-3"/>
                  <c:y val="-5.228273549139691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43BC-48CE-ACF1-7BFC4C34DD0E}"/>
                </c:ext>
              </c:extLst>
            </c:dLbl>
            <c:dLbl>
              <c:idx val="1"/>
              <c:layout>
                <c:manualLayout>
                  <c:x val="0.13122591593701147"/>
                  <c:y val="-0.2240372810541539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3BC-48CE-ACF1-7BFC4C34DD0E}"/>
                </c:ext>
              </c:extLst>
            </c:dLbl>
            <c:dLbl>
              <c:idx val="2"/>
              <c:layout>
                <c:manualLayout>
                  <c:x val="-4.9981408573928313E-2"/>
                  <c:y val="-1.821522309711286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43BC-48CE-ACF1-7BFC4C34DD0E}"/>
                </c:ext>
              </c:extLst>
            </c:dLbl>
            <c:dLbl>
              <c:idx val="3"/>
              <c:layout>
                <c:manualLayout>
                  <c:x val="1.6742236071322161E-2"/>
                  <c:y val="-3.114871279387960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43BC-48CE-ACF1-7BFC4C34DD0E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23'!$B$41:$B$44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23'!$C$41:$C$44</c:f>
              <c:numCache>
                <c:formatCode>###0</c:formatCode>
                <c:ptCount val="4"/>
                <c:pt idx="0">
                  <c:v>21650.685548776204</c:v>
                </c:pt>
                <c:pt idx="1">
                  <c:v>86567.688963931636</c:v>
                </c:pt>
                <c:pt idx="2">
                  <c:v>14180.892349936845</c:v>
                </c:pt>
                <c:pt idx="3" formatCode="#,##0">
                  <c:v>955.316143780988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3BC-48CE-ACF1-7BFC4C34DD0E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722" l="0.70000000000000062" r="0.70000000000000062" t="0.75000000000000722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</a:t>
            </a:r>
            <a:r>
              <a:rPr lang="es-EC" sz="1100" baseline="0"/>
              <a:t> PLANTADA</a:t>
            </a:r>
            <a:endParaRPr lang="es-EC" sz="1100"/>
          </a:p>
        </c:rich>
      </c:tx>
      <c:layout>
        <c:manualLayout>
          <c:xMode val="edge"/>
          <c:yMode val="edge"/>
          <c:x val="0.24440966754155741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7499415052247402E-2"/>
          <c:y val="0.34213128317637975"/>
          <c:w val="0.66666666666666663"/>
          <c:h val="0.53655985710120002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8.294181977252843E-2"/>
                  <c:y val="-0.3118839311752716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233-46AF-8AC7-5D150BBAF12F}"/>
                </c:ext>
              </c:extLst>
            </c:dLbl>
            <c:dLbl>
              <c:idx val="1"/>
              <c:layout>
                <c:manualLayout>
                  <c:x val="-0.14224518810148826"/>
                  <c:y val="1.685549722951303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233-46AF-8AC7-5D150BBAF12F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24'!$A$40:$A$41</c:f>
              <c:strCache>
                <c:ptCount val="2"/>
                <c:pt idx="0">
                  <c:v>REGIÓN SIERRA</c:v>
                </c:pt>
                <c:pt idx="1">
                  <c:v>REGIÓN ORIENTAL</c:v>
                </c:pt>
              </c:strCache>
            </c:strRef>
          </c:cat>
          <c:val>
            <c:numRef>
              <c:f>'GR 24'!$B$40:$B$41</c:f>
              <c:numCache>
                <c:formatCode>#,##0</c:formatCode>
                <c:ptCount val="2"/>
                <c:pt idx="0">
                  <c:v>3457.9266231078986</c:v>
                </c:pt>
                <c:pt idx="1">
                  <c:v>81.021860704918225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233-46AF-8AC7-5D150BBAF12F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4544396681204849"/>
          <c:y val="0.36857734685478138"/>
          <c:w val="0.85455592215830245"/>
          <c:h val="0.41273204050769463"/>
        </c:manualLayout>
      </c:layout>
      <c:pie3DChart>
        <c:varyColors val="1"/>
        <c:ser>
          <c:idx val="0"/>
          <c:order val="0"/>
          <c:explosion val="8"/>
          <c:dLbls>
            <c:dLbl>
              <c:idx val="0"/>
              <c:layout>
                <c:manualLayout>
                  <c:x val="-5.3919303500830372E-2"/>
                  <c:y val="-8.2339221206476812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F5FA-4AB8-B481-DB5936D4634A}"/>
                </c:ext>
              </c:extLst>
            </c:dLbl>
            <c:dLbl>
              <c:idx val="1"/>
              <c:layout>
                <c:manualLayout>
                  <c:x val="1.3204558213942648E-2"/>
                  <c:y val="0.11568386196092216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5FA-4AB8-B481-DB5936D4634A}"/>
                </c:ext>
              </c:extLst>
            </c:dLbl>
            <c:dLbl>
              <c:idx val="2"/>
              <c:layout>
                <c:manualLayout>
                  <c:x val="-5.6422394742284498E-2"/>
                  <c:y val="-9.2487335574744173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5FA-4AB8-B481-DB5936D4634A}"/>
                </c:ext>
              </c:extLst>
            </c:dLbl>
            <c:dLbl>
              <c:idx val="3"/>
              <c:layout>
                <c:manualLayout>
                  <c:x val="1.9301228191699063E-2"/>
                  <c:y val="-2.475535238061275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5FA-4AB8-B481-DB5936D4634A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1'!$D$42:$D$45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1'!$E$42:$E$45</c:f>
              <c:numCache>
                <c:formatCode>_(* #,##0_);_(* \(#,##0\);_(* "-"??_);_(@_)</c:formatCode>
                <c:ptCount val="4"/>
                <c:pt idx="0">
                  <c:v>3923075.006847633</c:v>
                </c:pt>
                <c:pt idx="1">
                  <c:v>4850257.0454481095</c:v>
                </c:pt>
                <c:pt idx="2">
                  <c:v>3752069.082724853</c:v>
                </c:pt>
                <c:pt idx="3">
                  <c:v>60459.390341455699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5FA-4AB8-B481-DB5936D4634A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81" r="0.7500000000000081" t="1" header="0" footer="0"/>
    <c:pageSetup orientation="landscape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/>
              <a:t>SUPERFICIE SEMBRADA</a:t>
            </a:r>
          </a:p>
        </c:rich>
      </c:tx>
      <c:layout>
        <c:manualLayout>
          <c:xMode val="edge"/>
          <c:yMode val="edge"/>
          <c:x val="0.28451535127876482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7.0336237389103842E-2"/>
          <c:y val="0.42111398436819031"/>
          <c:w val="0.69555593682232331"/>
          <c:h val="0.5634556566038211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22926660483229297"/>
                  <c:y val="4.344603983325670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F76-4920-BF3E-51A6E1A95F22}"/>
                </c:ext>
              </c:extLst>
            </c:dLbl>
            <c:dLbl>
              <c:idx val="1"/>
              <c:layout>
                <c:manualLayout>
                  <c:x val="2.1822812033045202E-3"/>
                  <c:y val="-0.1482437942489664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F76-4920-BF3E-51A6E1A95F22}"/>
                </c:ext>
              </c:extLst>
            </c:dLbl>
            <c:dLbl>
              <c:idx val="2"/>
              <c:layout>
                <c:manualLayout>
                  <c:x val="-0.21234112314539963"/>
                  <c:y val="1.952794646056696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F76-4920-BF3E-51A6E1A95F22}"/>
                </c:ext>
              </c:extLst>
            </c:dLbl>
            <c:dLbl>
              <c:idx val="3"/>
              <c:layout>
                <c:manualLayout>
                  <c:x val="1.400690082279041E-3"/>
                  <c:y val="-4.038914054662086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F76-4920-BF3E-51A6E1A95F22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25'!$B$41:$B$44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25'!$C$41:$C$44</c:f>
              <c:numCache>
                <c:formatCode>#,##0</c:formatCode>
                <c:ptCount val="4"/>
                <c:pt idx="0">
                  <c:v>1701.0028353647924</c:v>
                </c:pt>
                <c:pt idx="1">
                  <c:v>397231.08535002096</c:v>
                </c:pt>
                <c:pt idx="2">
                  <c:v>527.65276492872965</c:v>
                </c:pt>
                <c:pt idx="3">
                  <c:v>74.775668525806196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F76-4920-BF3E-51A6E1A95F2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noFill/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0744" l="0.70000000000000062" r="0.70000000000000062" t="0.75000000000000744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</a:t>
            </a:r>
            <a:r>
              <a:rPr lang="es-EC" sz="1100" baseline="0"/>
              <a:t> SEMBRADA</a:t>
            </a:r>
            <a:endParaRPr lang="es-EC" sz="1100"/>
          </a:p>
        </c:rich>
      </c:tx>
      <c:layout>
        <c:manualLayout>
          <c:xMode val="edge"/>
          <c:yMode val="edge"/>
          <c:x val="0.28743661971830986"/>
          <c:y val="0"/>
        </c:manualLayout>
      </c:layout>
      <c:overlay val="0"/>
    </c:title>
    <c:autoTitleDeleted val="0"/>
    <c:view3D>
      <c:rotX val="30"/>
      <c:rotY val="3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0381427673653504"/>
          <c:y val="0.33700268947863143"/>
          <c:w val="0.7923714465269307"/>
          <c:h val="0.6465981875722325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27364770248789322"/>
                  <c:y val="-0.2147322942656859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1C3-4BD5-85BD-10E7A6472432}"/>
                </c:ext>
              </c:extLst>
            </c:dLbl>
            <c:dLbl>
              <c:idx val="1"/>
              <c:layout>
                <c:manualLayout>
                  <c:x val="4.8965731396251523E-2"/>
                  <c:y val="2.71453722605663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1C3-4BD5-85BD-10E7A6472432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26'!$D$42:$D$43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26'!$E$42:$E$43</c:f>
              <c:numCache>
                <c:formatCode>###0</c:formatCode>
                <c:ptCount val="2"/>
                <c:pt idx="0" formatCode="#,##0">
                  <c:v>1940.3095264454139</c:v>
                </c:pt>
                <c:pt idx="1">
                  <c:v>18.469878288959372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1C3-4BD5-85BD-10E7A6472432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/>
    <c:pageMargins b="0.75000000000000178" l="0.70000000000000062" r="0.70000000000000062" t="0.75000000000000178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/>
              <a:t>SUPERFICIE SEMBRADA</a:t>
            </a:r>
          </a:p>
        </c:rich>
      </c:tx>
      <c:layout>
        <c:manualLayout>
          <c:xMode val="edge"/>
          <c:yMode val="edge"/>
          <c:x val="0.24350634371395621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6.0880416110782022E-2"/>
          <c:y val="0.33297698783502933"/>
          <c:w val="0.85222883476774702"/>
          <c:h val="0.6662758064332917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1.9909152222845367E-2"/>
                  <c:y val="-0.2952544439054146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3060-44EC-B12E-73398F3D7571}"/>
                </c:ext>
              </c:extLst>
            </c:dLbl>
            <c:dLbl>
              <c:idx val="1"/>
              <c:layout>
                <c:manualLayout>
                  <c:x val="-0.2465397707639487"/>
                  <c:y val="3.905822117062954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3060-44EC-B12E-73398F3D7571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3060-44EC-B12E-73398F3D757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27'!$A$41:$A$43</c:f>
              <c:strCache>
                <c:ptCount val="2"/>
                <c:pt idx="0">
                  <c:v>REGIÓN SIERRA</c:v>
                </c:pt>
                <c:pt idx="1">
                  <c:v>REGIÓN ORIENTAL</c:v>
                </c:pt>
              </c:strCache>
            </c:strRef>
          </c:cat>
          <c:val>
            <c:numRef>
              <c:f>'GR 27'!$B$41:$B$42</c:f>
              <c:numCache>
                <c:formatCode>_(* #,##0_);_(* \(#,##0\);_(* "-"??_);_(@_)</c:formatCode>
                <c:ptCount val="2"/>
                <c:pt idx="0">
                  <c:v>7491.0564921481455</c:v>
                </c:pt>
                <c:pt idx="1">
                  <c:v>17.459605342589128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060-44EC-B12E-73398F3D757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0777" l="0.70000000000000062" r="0.70000000000000062" t="0.75000000000000777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SEMBRADA</a:t>
            </a:r>
          </a:p>
        </c:rich>
      </c:tx>
      <c:layout>
        <c:manualLayout>
          <c:xMode val="edge"/>
          <c:yMode val="edge"/>
          <c:x val="0.31032104777426989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3978701540113091E-2"/>
          <c:y val="0.26084295516872058"/>
          <c:w val="0.89957075814401022"/>
          <c:h val="0.70821275143297657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2.7147354710337019E-3"/>
                  <c:y val="-0.30235655520638438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76C4-473F-ACF5-9F8AEED7AA9D}"/>
                </c:ext>
              </c:extLst>
            </c:dLbl>
            <c:dLbl>
              <c:idx val="1"/>
              <c:layout>
                <c:manualLayout>
                  <c:x val="0.31546723741826538"/>
                  <c:y val="8.223457361947404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6C4-473F-ACF5-9F8AEED7AA9D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28'!$A$43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28'!$B$43</c:f>
              <c:numCache>
                <c:formatCode>0</c:formatCode>
                <c:ptCount val="1"/>
                <c:pt idx="0">
                  <c:v>7816.9488113379339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6C4-473F-ACF5-9F8AEED7AA9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0744" l="0.70000000000000062" r="0.70000000000000062" t="0.75000000000000744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SEMBRADA</a:t>
            </a:r>
          </a:p>
        </c:rich>
      </c:tx>
      <c:layout>
        <c:manualLayout>
          <c:xMode val="edge"/>
          <c:yMode val="edge"/>
          <c:x val="0.31697119341564339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6.1624910522548412E-2"/>
          <c:y val="0.32505480932531"/>
          <c:w val="0.79822357432593649"/>
          <c:h val="0.6738957630296285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6.2634216177524053E-5"/>
                  <c:y val="-0.2492481086922992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7FC8-4CBF-A49B-3481A2578B25}"/>
                </c:ext>
              </c:extLst>
            </c:dLbl>
            <c:dLbl>
              <c:idx val="1"/>
              <c:layout>
                <c:manualLayout>
                  <c:x val="0.26559204173552375"/>
                  <c:y val="2.34110442077093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FC8-4CBF-A49B-3481A2578B2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29'!$A$43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29'!$B$43</c:f>
              <c:numCache>
                <c:formatCode>0</c:formatCode>
                <c:ptCount val="1"/>
                <c:pt idx="0">
                  <c:v>11253.74045157983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FC8-4CBF-A49B-3481A2578B2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0722" l="0.70000000000000062" r="0.70000000000000062" t="0.750000000000007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SEMBRADA</a:t>
            </a:r>
          </a:p>
        </c:rich>
      </c:tx>
      <c:layout>
        <c:manualLayout>
          <c:xMode val="edge"/>
          <c:yMode val="edge"/>
          <c:x val="0.35093060735829346"/>
          <c:y val="0"/>
        </c:manualLayout>
      </c:layout>
      <c:overlay val="0"/>
    </c:title>
    <c:autoTitleDeleted val="0"/>
    <c:view3D>
      <c:rotX val="30"/>
      <c:rotY val="2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5.4690181271200802E-2"/>
          <c:y val="0.36745993748171935"/>
          <c:w val="0.8261867266591677"/>
          <c:h val="0.630602502365269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2411610313416724"/>
                  <c:y val="-0.18665244509225018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CA0-45E5-9838-9F127F84E379}"/>
                </c:ext>
              </c:extLst>
            </c:dLbl>
            <c:dLbl>
              <c:idx val="1"/>
              <c:layout>
                <c:manualLayout>
                  <c:x val="-9.8545839664778798E-2"/>
                  <c:y val="-8.4850085990314248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CA0-45E5-9838-9F127F84E379}"/>
                </c:ext>
              </c:extLst>
            </c:dLbl>
            <c:dLbl>
              <c:idx val="2"/>
              <c:layout>
                <c:manualLayout>
                  <c:x val="0.10585102300808892"/>
                  <c:y val="4.8018608501618524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CA0-45E5-9838-9F127F84E379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30'!$B$41:$B$43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30'!$C$41:$C$43</c:f>
              <c:numCache>
                <c:formatCode>###0</c:formatCode>
                <c:ptCount val="3"/>
                <c:pt idx="0">
                  <c:v>24717.337042902189</c:v>
                </c:pt>
                <c:pt idx="1">
                  <c:v>6350.8204939739944</c:v>
                </c:pt>
                <c:pt idx="2">
                  <c:v>43.696584735730298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CA0-45E5-9838-9F127F84E37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0722" l="0.70000000000000062" r="0.70000000000000062" t="0.750000000000007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/>
              <a:t>SUPERFICIE SEMBRADA</a:t>
            </a:r>
          </a:p>
        </c:rich>
      </c:tx>
      <c:layout>
        <c:manualLayout>
          <c:xMode val="edge"/>
          <c:yMode val="edge"/>
          <c:x val="0.2847567552750454"/>
          <c:y val="0"/>
        </c:manualLayout>
      </c:layout>
      <c:overlay val="0"/>
    </c:title>
    <c:autoTitleDeleted val="0"/>
    <c:view3D>
      <c:rotX val="30"/>
      <c:rotY val="5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540718369107968"/>
          <c:y val="0.3663359993386664"/>
          <c:w val="0.70141786215079283"/>
          <c:h val="0.6276681753363506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3173688340503873"/>
                  <c:y val="-0.1773508041224577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F0BF-4DBE-8C8E-D9507FA26B8F}"/>
                </c:ext>
              </c:extLst>
            </c:dLbl>
            <c:dLbl>
              <c:idx val="1"/>
              <c:layout>
                <c:manualLayout>
                  <c:x val="-3.385503181965268E-2"/>
                  <c:y val="-2.523942381218098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0BF-4DBE-8C8E-D9507FA26B8F}"/>
                </c:ext>
              </c:extLst>
            </c:dLbl>
            <c:dLbl>
              <c:idx val="2"/>
              <c:layout>
                <c:manualLayout>
                  <c:x val="1.2156830911599956E-2"/>
                  <c:y val="-6.616118931079560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0BF-4DBE-8C8E-D9507FA26B8F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31'!$B$41:$B$43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31'!$C$41:$C$43</c:f>
              <c:numCache>
                <c:formatCode>###0</c:formatCode>
                <c:ptCount val="3"/>
                <c:pt idx="0">
                  <c:v>14575.200061657311</c:v>
                </c:pt>
                <c:pt idx="1">
                  <c:v>9648.4102135926514</c:v>
                </c:pt>
                <c:pt idx="2">
                  <c:v>157.00958169729191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0BF-4DBE-8C8E-D9507FA26B8F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0766" l="0.70000000000000062" r="0.70000000000000062" t="0.75000000000000766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50"/>
              <a:t>SUPERFICIE SEMBRADA</a:t>
            </a:r>
          </a:p>
        </c:rich>
      </c:tx>
      <c:layout>
        <c:manualLayout>
          <c:xMode val="edge"/>
          <c:yMode val="edge"/>
          <c:x val="0.24471459249412242"/>
          <c:y val="9.7857170838719755E-4"/>
        </c:manualLayout>
      </c:layout>
      <c:overlay val="1"/>
    </c:title>
    <c:autoTitleDeleted val="0"/>
    <c:view3D>
      <c:rotX val="30"/>
      <c:rotY val="5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4824016079985974"/>
          <c:y val="0.33326551820616335"/>
          <c:w val="0.68266404416517201"/>
          <c:h val="0.66293736760062361"/>
        </c:manualLayout>
      </c:layout>
      <c:pie3DChart>
        <c:varyColors val="1"/>
        <c:ser>
          <c:idx val="0"/>
          <c:order val="0"/>
          <c:dPt>
            <c:idx val="0"/>
            <c:bubble3D val="0"/>
            <c:explosion val="8"/>
            <c:extLst>
              <c:ext xmlns:c16="http://schemas.microsoft.com/office/drawing/2014/chart" uri="{C3380CC4-5D6E-409C-BE32-E72D297353CC}">
                <c16:uniqueId val="{00000000-CF40-4222-8A83-C4A511423E63}"/>
              </c:ext>
            </c:extLst>
          </c:dPt>
          <c:dLbls>
            <c:dLbl>
              <c:idx val="0"/>
              <c:layout>
                <c:manualLayout>
                  <c:x val="-1.003347407660999E-2"/>
                  <c:y val="-0.2121142319896580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CF40-4222-8A83-C4A511423E63}"/>
                </c:ext>
              </c:extLst>
            </c:dLbl>
            <c:dLbl>
              <c:idx val="1"/>
              <c:layout>
                <c:manualLayout>
                  <c:x val="0.24496301598663844"/>
                  <c:y val="2.79927135973676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F40-4222-8A83-C4A511423E63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CF40-4222-8A83-C4A511423E63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32'!$B$44:$B$45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32'!$C$44:$C$45</c:f>
              <c:numCache>
                <c:formatCode>_(* #,##0_);_(* \(#,##0\);_(* "-"??_);_(@_)</c:formatCode>
                <c:ptCount val="2"/>
                <c:pt idx="0">
                  <c:v>5052.2133343221294</c:v>
                </c:pt>
                <c:pt idx="1">
                  <c:v>80.798337391822201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F40-4222-8A83-C4A511423E6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ln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0755" l="0.70000000000000062" r="0.70000000000000062" t="0.75000000000000755" header="0.30000000000000032" footer="0.3000000000000003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SEMBRADA</a:t>
            </a:r>
          </a:p>
        </c:rich>
      </c:tx>
      <c:layout>
        <c:manualLayout>
          <c:xMode val="edge"/>
          <c:yMode val="edge"/>
          <c:x val="0.3394811695049807"/>
          <c:y val="2.1222752561335236E-2"/>
        </c:manualLayout>
      </c:layout>
      <c:overlay val="0"/>
    </c:title>
    <c:autoTitleDeleted val="0"/>
    <c:view3D>
      <c:rotX val="25"/>
      <c:rotY val="1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1733546675649563E-2"/>
          <c:y val="0.38811292289251315"/>
          <c:w val="0.84448215363453905"/>
          <c:h val="0.57620889908446482"/>
        </c:manualLayout>
      </c:layout>
      <c:pie3DChart>
        <c:varyColors val="1"/>
        <c:ser>
          <c:idx val="0"/>
          <c:order val="0"/>
          <c:dPt>
            <c:idx val="1"/>
            <c:bubble3D val="0"/>
            <c:spPr>
              <a:solidFill>
                <a:schemeClr val="accent2"/>
              </a:solidFill>
            </c:spPr>
            <c:extLst>
              <c:ext xmlns:c16="http://schemas.microsoft.com/office/drawing/2014/chart" uri="{C3380CC4-5D6E-409C-BE32-E72D297353CC}">
                <c16:uniqueId val="{00000000-897B-4ABF-BED2-BD0D45C73490}"/>
              </c:ext>
            </c:extLst>
          </c:dPt>
          <c:dLbls>
            <c:dLbl>
              <c:idx val="0"/>
              <c:layout>
                <c:manualLayout>
                  <c:x val="4.0017090886895576E-2"/>
                  <c:y val="-0.1669798032002756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97B-4ABF-BED2-BD0D45C73490}"/>
                </c:ext>
              </c:extLst>
            </c:dLbl>
            <c:dLbl>
              <c:idx val="1"/>
              <c:layout>
                <c:manualLayout>
                  <c:x val="0.1299976262657091"/>
                  <c:y val="-3.033350560909624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897B-4ABF-BED2-BD0D45C73490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897B-4ABF-BED2-BD0D45C7349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33'!$A$44:$A$46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33'!$B$44:$B$46</c:f>
              <c:numCache>
                <c:formatCode>###0</c:formatCode>
                <c:ptCount val="3"/>
                <c:pt idx="0">
                  <c:v>8299.5671475996642</c:v>
                </c:pt>
                <c:pt idx="1">
                  <c:v>697.51869664955143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97B-4ABF-BED2-BD0D45C7349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55" r="0.75000000000000755" t="1" header="0" footer="0"/>
    <c:pageSetup orientation="portrait"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s-EC">
                <a:latin typeface="+mn-lt"/>
              </a:rPr>
              <a:t>SUPERFICIE PLANTADA</a:t>
            </a:r>
          </a:p>
        </c:rich>
      </c:tx>
      <c:layout>
        <c:manualLayout>
          <c:xMode val="edge"/>
          <c:yMode val="edge"/>
          <c:x val="0.38556067588326698"/>
          <c:y val="0.20738763991964787"/>
        </c:manualLayout>
      </c:layout>
      <c:overlay val="0"/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5975422427035341"/>
          <c:y val="0.53144251850573876"/>
          <c:w val="0.77265745007681785"/>
          <c:h val="0.31707525680966503"/>
        </c:manualLayout>
      </c:layout>
      <c:pie3DChart>
        <c:varyColors val="1"/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0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766" r="0.75000000000000766" t="1" header="0" footer="0"/>
    <c:pageSetup paperSize="9" orientation="landscape"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invertIfNegative val="0"/>
          <c:dLbls>
            <c:dLbl>
              <c:idx val="0"/>
              <c:layout>
                <c:manualLayout>
                  <c:x val="0"/>
                  <c:y val="-3.008357865618788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80E-4FF1-A516-F8343DFE69C6}"/>
                </c:ext>
              </c:extLst>
            </c:dLbl>
            <c:dLbl>
              <c:idx val="1"/>
              <c:layout>
                <c:manualLayout>
                  <c:x val="1.3274335358209483E-2"/>
                  <c:y val="-2.005571910412541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80E-4FF1-A516-F8343DFE69C6}"/>
                </c:ext>
              </c:extLst>
            </c:dLbl>
            <c:dLbl>
              <c:idx val="2"/>
              <c:layout>
                <c:manualLayout>
                  <c:x val="1.0619468286567792E-2"/>
                  <c:y val="-1.337047940275038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80E-4FF1-A516-F8343DFE69C6}"/>
                </c:ext>
              </c:extLst>
            </c:dLbl>
            <c:dLbl>
              <c:idx val="3"/>
              <c:layout>
                <c:manualLayout>
                  <c:x val="1.5929202429851408E-2"/>
                  <c:y val="-4.679667790962735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80E-4FF1-A516-F8343DFE69C6}"/>
                </c:ext>
              </c:extLst>
            </c:dLbl>
            <c:dLbl>
              <c:idx val="4"/>
              <c:layout>
                <c:manualLayout>
                  <c:x val="1.3274335358209507E-2"/>
                  <c:y val="-2.005571910412541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A80E-4FF1-A516-F8343DFE69C6}"/>
                </c:ext>
              </c:extLst>
            </c:dLbl>
            <c:dLbl>
              <c:idx val="5"/>
              <c:layout>
                <c:manualLayout>
                  <c:x val="7.9646012149257039E-3"/>
                  <c:y val="-4.34540580589380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A80E-4FF1-A516-F8343DFE69C6}"/>
                </c:ext>
              </c:extLst>
            </c:dLbl>
            <c:dLbl>
              <c:idx val="6"/>
              <c:layout>
                <c:manualLayout>
                  <c:x val="7.9646012149257039E-3"/>
                  <c:y val="-4.34540580589380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A80E-4FF1-A516-F8343DFE69C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eparator> </c:separator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'GR 10'!$A$40:$A$46</c:f>
              <c:strCache>
                <c:ptCount val="7"/>
                <c:pt idx="0">
                  <c:v>Vacuno</c:v>
                </c:pt>
                <c:pt idx="1">
                  <c:v>Porcino</c:v>
                </c:pt>
                <c:pt idx="2">
                  <c:v>Ovino</c:v>
                </c:pt>
                <c:pt idx="3">
                  <c:v>Asnal</c:v>
                </c:pt>
                <c:pt idx="4">
                  <c:v>Caballar</c:v>
                </c:pt>
                <c:pt idx="5">
                  <c:v>Mular</c:v>
                </c:pt>
                <c:pt idx="6">
                  <c:v>Caprino</c:v>
                </c:pt>
              </c:strCache>
            </c:strRef>
          </c:cat>
          <c:val>
            <c:numRef>
              <c:f>'GR 10'!$B$40:$B$46</c:f>
              <c:numCache>
                <c:formatCode>_(* #,##0_);_(* \(#,##0\);_(* "-"??_);_(@_)</c:formatCode>
                <c:ptCount val="7"/>
                <c:pt idx="0">
                  <c:v>4115212.8701973748</c:v>
                </c:pt>
                <c:pt idx="1">
                  <c:v>1637661.6133549255</c:v>
                </c:pt>
                <c:pt idx="2">
                  <c:v>506696.26119205443</c:v>
                </c:pt>
                <c:pt idx="3">
                  <c:v>59069.757039454213</c:v>
                </c:pt>
                <c:pt idx="4">
                  <c:v>223352.04360022937</c:v>
                </c:pt>
                <c:pt idx="5">
                  <c:v>88122.620231583336</c:v>
                </c:pt>
                <c:pt idx="6">
                  <c:v>27101.68658052729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A80E-4FF1-A516-F8343DFE69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81641216"/>
        <c:axId val="181642752"/>
        <c:axId val="0"/>
      </c:bar3DChart>
      <c:catAx>
        <c:axId val="1816412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b="1"/>
            </a:pPr>
            <a:endParaRPr lang="en-US"/>
          </a:p>
        </c:txPr>
        <c:crossAx val="181642752"/>
        <c:crosses val="autoZero"/>
        <c:auto val="1"/>
        <c:lblAlgn val="ctr"/>
        <c:lblOffset val="100"/>
        <c:noMultiLvlLbl val="0"/>
      </c:catAx>
      <c:valAx>
        <c:axId val="181642752"/>
        <c:scaling>
          <c:orientation val="minMax"/>
        </c:scaling>
        <c:delete val="1"/>
        <c:axPos val="l"/>
        <c:numFmt formatCode="_(* #,##0_);_(* \(#,##0\);_(* &quot;-&quot;??_);_(@_)" sourceLinked="1"/>
        <c:majorTickMark val="out"/>
        <c:minorTickMark val="none"/>
        <c:tickLblPos val="none"/>
        <c:crossAx val="181641216"/>
        <c:crosses val="autoZero"/>
        <c:crossBetween val="between"/>
      </c:valAx>
    </c:plotArea>
    <c:plotVisOnly val="1"/>
    <c:dispBlanksAs val="gap"/>
    <c:showDLblsOverMax val="0"/>
  </c:chart>
  <c:spPr>
    <a:ln>
      <a:noFill/>
    </a:ln>
  </c:spPr>
  <c:printSettings>
    <c:headerFooter/>
    <c:pageMargins b="0.75000000000000799" l="0.70000000000000062" r="0.70000000000000062" t="0.75000000000000799" header="0.30000000000000032" footer="0.30000000000000032"/>
    <c:pageSetup paperSize="9" orientation="landscape" horizontalDpi="300" verticalDpi="300"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SEMBRADA</a:t>
            </a:r>
          </a:p>
        </c:rich>
      </c:tx>
      <c:layout>
        <c:manualLayout>
          <c:xMode val="edge"/>
          <c:yMode val="edge"/>
          <c:x val="0.21971840186643929"/>
          <c:y val="0"/>
        </c:manualLayout>
      </c:layout>
      <c:overlay val="1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620470240409572"/>
          <c:y val="0.33760546091434501"/>
          <c:w val="0.66264183098897633"/>
          <c:h val="0.6231366326357508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5092656751239508"/>
                  <c:y val="0.11536952617764884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43F9-4646-98B7-5A556EA11C76}"/>
                </c:ext>
              </c:extLst>
            </c:dLbl>
            <c:dLbl>
              <c:idx val="1"/>
              <c:layout>
                <c:manualLayout>
                  <c:x val="0.15782233887430813"/>
                  <c:y val="-0.19523776127174386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3F9-4646-98B7-5A556EA11C76}"/>
                </c:ext>
              </c:extLst>
            </c:dLbl>
            <c:dLbl>
              <c:idx val="2"/>
              <c:layout>
                <c:manualLayout>
                  <c:x val="-5.0263050452026933E-2"/>
                  <c:y val="2.5938559299520748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43F9-4646-98B7-5A556EA11C76}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1"/>
            <c:showCatName val="1"/>
            <c:showSerName val="0"/>
            <c:showPercent val="0"/>
            <c:showBubbleSize val="0"/>
            <c:separator>
</c:separator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34'!$A$48:$A$50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34'!$C$48:$C$50</c:f>
              <c:numCache>
                <c:formatCode>0.00%</c:formatCode>
                <c:ptCount val="3"/>
                <c:pt idx="0">
                  <c:v>0.27886506669030159</c:v>
                </c:pt>
                <c:pt idx="1">
                  <c:v>0.55643970563845524</c:v>
                </c:pt>
                <c:pt idx="2">
                  <c:v>0.16469522767124303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3F9-4646-98B7-5A556EA11C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688" l="0.70000000000000062" r="0.70000000000000062" t="0.75000000000000688" header="0.30000000000000032" footer="0.3000000000000003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>
                <a:latin typeface="+mn-lt"/>
                <a:cs typeface="Arial" pitchFamily="34" charset="0"/>
              </a:defRPr>
            </a:pPr>
            <a:r>
              <a:rPr lang="es-EC" sz="1050">
                <a:latin typeface="+mn-lt"/>
                <a:cs typeface="Arial" pitchFamily="34" charset="0"/>
              </a:rPr>
              <a:t>SUPERFICIE SEMBRADA</a:t>
            </a:r>
          </a:p>
        </c:rich>
      </c:tx>
      <c:layout>
        <c:manualLayout>
          <c:xMode val="edge"/>
          <c:yMode val="edge"/>
          <c:x val="0.29317873451976295"/>
          <c:y val="0.13397955690321317"/>
        </c:manualLayout>
      </c:layout>
      <c:overlay val="0"/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4278528429769998E-2"/>
          <c:y val="0.48585644185781668"/>
          <c:w val="0.86752735860284769"/>
          <c:h val="0.45354004662460684"/>
        </c:manualLayout>
      </c:layout>
      <c:pie3DChart>
        <c:varyColors val="1"/>
        <c:ser>
          <c:idx val="0"/>
          <c:order val="0"/>
          <c:tx>
            <c:strRef>
              <c:f>'GR 35'!$A$45</c:f>
              <c:strCache>
                <c:ptCount val="1"/>
                <c:pt idx="0">
                  <c:v>REGIÓN SIERRA</c:v>
                </c:pt>
              </c:strCache>
            </c:strRef>
          </c:tx>
          <c:dLbls>
            <c:dLbl>
              <c:idx val="0"/>
              <c:layout>
                <c:manualLayout>
                  <c:x val="4.4260918998028524E-2"/>
                  <c:y val="-7.274842966610597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15F6-48BC-82B6-58077AB32975}"/>
                </c:ext>
              </c:extLst>
            </c:dLbl>
            <c:dLbl>
              <c:idx val="1"/>
              <c:layout>
                <c:manualLayout>
                  <c:x val="9.7401512161815154E-2"/>
                  <c:y val="-0.1650452389103539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15F6-48BC-82B6-58077AB32975}"/>
                </c:ext>
              </c:extLst>
            </c:dLbl>
            <c:dLbl>
              <c:idx val="2"/>
              <c:layout>
                <c:manualLayout>
                  <c:x val="-0.12045552778456393"/>
                  <c:y val="-1.114099867951300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15F6-48BC-82B6-58077AB32975}"/>
                </c:ext>
              </c:extLst>
            </c:dLbl>
            <c:dLbl>
              <c:idx val="3"/>
              <c:layout>
                <c:manualLayout>
                  <c:x val="2.8941799936105829E-2"/>
                  <c:y val="-2.380235079310738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15F6-48BC-82B6-58077AB3297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35'!$A$45:$A$48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35'!$B$45:$B$48</c:f>
              <c:numCache>
                <c:formatCode>###0</c:formatCode>
                <c:ptCount val="4"/>
                <c:pt idx="0">
                  <c:v>52466.657362554964</c:v>
                </c:pt>
                <c:pt idx="1">
                  <c:v>359431.34091925062</c:v>
                </c:pt>
                <c:pt idx="2">
                  <c:v>16048.81616081997</c:v>
                </c:pt>
                <c:pt idx="3">
                  <c:v>11206.614422659486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5F6-48BC-82B6-58077AB3297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33" r="0.75000000000000733" t="1" header="0" footer="0"/>
    <c:pageSetup paperSize="9" orientation="landscape"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50"/>
              <a:t>SUPERFICIE SEMBRADA</a:t>
            </a:r>
          </a:p>
        </c:rich>
      </c:tx>
      <c:layout>
        <c:manualLayout>
          <c:xMode val="edge"/>
          <c:yMode val="edge"/>
          <c:x val="0.34675685673518974"/>
          <c:y val="3.5335689045936397E-2"/>
        </c:manualLayout>
      </c:layout>
      <c:overlay val="0"/>
    </c:title>
    <c:autoTitleDeleted val="0"/>
    <c:view3D>
      <c:rotX val="25"/>
      <c:rotY val="5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4921203519088128E-3"/>
          <c:y val="0.41813972900030605"/>
          <c:w val="0.8183961339596495"/>
          <c:h val="0.5100121495413725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5.4486386626564402E-2"/>
                  <c:y val="-0.2261484098939934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4D27-4B2D-A359-72C591E84990}"/>
                </c:ext>
              </c:extLst>
            </c:dLbl>
            <c:dLbl>
              <c:idx val="1"/>
              <c:layout>
                <c:manualLayout>
                  <c:x val="-0.1360012213238446"/>
                  <c:y val="-2.381866577631859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D27-4B2D-A359-72C591E84990}"/>
                </c:ext>
              </c:extLst>
            </c:dLbl>
            <c:dLbl>
              <c:idx val="2"/>
              <c:layout>
                <c:manualLayout>
                  <c:x val="0.16256313598384095"/>
                  <c:y val="9.161310666555368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4D27-4B2D-A359-72C591E8499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36'!$A$46:$A$48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36'!$B$46:$B$48</c:f>
              <c:numCache>
                <c:formatCode>###0</c:formatCode>
                <c:ptCount val="3"/>
                <c:pt idx="0">
                  <c:v>68891.678425056904</c:v>
                </c:pt>
                <c:pt idx="1">
                  <c:v>403.36292138575141</c:v>
                </c:pt>
                <c:pt idx="2">
                  <c:v>120.92346296506929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D27-4B2D-A359-72C591E8499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44" r="0.75000000000000744" t="1" header="0" footer="0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/>
              <a:t>SUPERFICIE SEMBRADA</a:t>
            </a:r>
          </a:p>
        </c:rich>
      </c:tx>
      <c:layout>
        <c:manualLayout>
          <c:xMode val="edge"/>
          <c:yMode val="edge"/>
          <c:x val="0.27787402372189474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3055555555557765E-2"/>
          <c:y val="0.40169268245047185"/>
          <c:w val="0.74723672745227387"/>
          <c:h val="0.59569653994770999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3131945370191841"/>
                  <c:y val="-0.1860785031953464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753D-42AF-A42B-848F99506FA1}"/>
                </c:ext>
              </c:extLst>
            </c:dLbl>
            <c:dLbl>
              <c:idx val="1"/>
              <c:layout>
                <c:manualLayout>
                  <c:x val="-0.10060126859142607"/>
                  <c:y val="-3.02690288713910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53D-42AF-A42B-848F99506FA1}"/>
                </c:ext>
              </c:extLst>
            </c:dLbl>
            <c:dLbl>
              <c:idx val="2"/>
              <c:layout>
                <c:manualLayout>
                  <c:x val="0.19299431321084864"/>
                  <c:y val="-8.48643919510085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53D-42AF-A42B-848F99506FA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37'!$A$49:$A$51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37'!$C$49:$C$51</c:f>
              <c:numCache>
                <c:formatCode>###0</c:formatCode>
                <c:ptCount val="3"/>
                <c:pt idx="0">
                  <c:v>54722.800495913209</c:v>
                </c:pt>
                <c:pt idx="1">
                  <c:v>529.72490226633022</c:v>
                </c:pt>
                <c:pt idx="2">
                  <c:v>1793.0000126379957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53D-42AF-A42B-848F99506FA1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688" l="0.70000000000000062" r="0.70000000000000062" t="0.75000000000000688" header="0.30000000000000032" footer="0.3000000000000003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>
                <a:latin typeface="+mn-lt"/>
              </a:defRPr>
            </a:pPr>
            <a:r>
              <a:rPr lang="es-EC" sz="1050">
                <a:latin typeface="+mn-lt"/>
              </a:rPr>
              <a:t>SUPERFICIE SEMBRADA</a:t>
            </a:r>
          </a:p>
        </c:rich>
      </c:tx>
      <c:layout>
        <c:manualLayout>
          <c:xMode val="edge"/>
          <c:yMode val="edge"/>
          <c:x val="0.28770269100978074"/>
          <c:y val="4.0838852097130264E-2"/>
        </c:manualLayout>
      </c:layout>
      <c:overlay val="0"/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8.2671396844625197E-2"/>
          <c:y val="0.43929359823399561"/>
          <c:w val="0.76533789045600065"/>
          <c:h val="0.49006622516556647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2.0152288656225672E-2"/>
                  <c:y val="-0.1862783542785627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550B-4E66-99B0-24B04DFF0CE5}"/>
                </c:ext>
              </c:extLst>
            </c:dLbl>
            <c:dLbl>
              <c:idx val="1"/>
              <c:layout>
                <c:manualLayout>
                  <c:x val="-0.15117966023477711"/>
                  <c:y val="-3.973961864038520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50B-4E66-99B0-24B04DFF0CE5}"/>
                </c:ext>
              </c:extLst>
            </c:dLbl>
            <c:dLbl>
              <c:idx val="2"/>
              <c:layout>
                <c:manualLayout>
                  <c:x val="0.24186784344264786"/>
                  <c:y val="-1.23443013331942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550B-4E66-99B0-24B04DFF0CE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38'!$D$45:$D$47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38'!$E$45:$E$47</c:f>
              <c:numCache>
                <c:formatCode>###0</c:formatCode>
                <c:ptCount val="3"/>
                <c:pt idx="0">
                  <c:v>31815.119776633797</c:v>
                </c:pt>
                <c:pt idx="1">
                  <c:v>187.71411169072979</c:v>
                </c:pt>
                <c:pt idx="2">
                  <c:v>33.773633189521881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50B-4E66-99B0-24B04DFF0CE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11" r="0.75000000000000711" t="1" header="0" footer="0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50"/>
              <a:t>SUPERFICIE SEMBRADA</a:t>
            </a:r>
          </a:p>
        </c:rich>
      </c:tx>
      <c:layout>
        <c:manualLayout>
          <c:xMode val="edge"/>
          <c:yMode val="edge"/>
          <c:x val="0.24722446057879202"/>
          <c:y val="0.27404094488188985"/>
        </c:manualLayout>
      </c:layout>
      <c:overlay val="0"/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4.8148072400040876E-2"/>
          <c:y val="0.51592703412073493"/>
          <c:w val="0.81034407062754021"/>
          <c:h val="0.3418860892388526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5.4375021304155354E-4"/>
                  <c:y val="-0.2707414698162729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CCC7-40D7-BA10-AF42AC548465}"/>
                </c:ext>
              </c:extLst>
            </c:dLbl>
            <c:dLbl>
              <c:idx val="1"/>
              <c:layout>
                <c:manualLayout>
                  <c:x val="-3.4392097169238085E-2"/>
                  <c:y val="-5.154643548344338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CC7-40D7-BA10-AF42AC548465}"/>
                </c:ext>
              </c:extLst>
            </c:dLbl>
            <c:dLbl>
              <c:idx val="2"/>
              <c:layout>
                <c:manualLayout>
                  <c:x val="0.15754608836187062"/>
                  <c:y val="-4.2864338927332312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CCC7-40D7-BA10-AF42AC54846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39'!$A$45</c:f>
              <c:strCache>
                <c:ptCount val="1"/>
                <c:pt idx="0">
                  <c:v>REGIÓN COSTA</c:v>
                </c:pt>
              </c:strCache>
            </c:strRef>
          </c:cat>
          <c:val>
            <c:numRef>
              <c:f>'GR 39'!$B$45</c:f>
              <c:numCache>
                <c:formatCode>###0</c:formatCode>
                <c:ptCount val="1"/>
                <c:pt idx="0">
                  <c:v>7886.0529795876537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CC7-40D7-BA10-AF42AC54846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66" r="0.75000000000000766" t="1" header="0" footer="0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50"/>
              <a:t>SUPERFICIE SEMBRADA</a:t>
            </a:r>
          </a:p>
        </c:rich>
      </c:tx>
      <c:layout>
        <c:manualLayout>
          <c:xMode val="edge"/>
          <c:yMode val="edge"/>
          <c:x val="0.25415086750519822"/>
          <c:y val="0.2840409448818898"/>
        </c:manualLayout>
      </c:layout>
      <c:overlay val="0"/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4.8148072400040876E-2"/>
          <c:y val="0.51592703412073493"/>
          <c:w val="0.81034407062753999"/>
          <c:h val="0.3418860892388523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6.3826567133653915E-3"/>
                  <c:y val="-0.2640748031496081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46D3-45D6-99FD-F1E66D5A43AA}"/>
                </c:ext>
              </c:extLst>
            </c:dLbl>
            <c:dLbl>
              <c:idx val="1"/>
              <c:layout>
                <c:manualLayout>
                  <c:x val="-3.4392097169238085E-2"/>
                  <c:y val="-5.154643548344338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6D3-45D6-99FD-F1E66D5A43AA}"/>
                </c:ext>
              </c:extLst>
            </c:dLbl>
            <c:dLbl>
              <c:idx val="2"/>
              <c:layout>
                <c:manualLayout>
                  <c:x val="0.15754608836187051"/>
                  <c:y val="-4.286433892733226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46D3-45D6-99FD-F1E66D5A43AA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40'!$A$45</c:f>
              <c:strCache>
                <c:ptCount val="1"/>
                <c:pt idx="0">
                  <c:v>REGIÓN COSTA</c:v>
                </c:pt>
              </c:strCache>
            </c:strRef>
          </c:cat>
          <c:val>
            <c:numRef>
              <c:f>'GR 40'!$B$45</c:f>
              <c:numCache>
                <c:formatCode>###0</c:formatCode>
                <c:ptCount val="1"/>
                <c:pt idx="0">
                  <c:v>23277.033257341456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6D3-45D6-99FD-F1E66D5A43A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44" r="0.75000000000000744" t="1" header="0" footer="0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50"/>
              <a:t>SUPERFICIE SEMBRADA</a:t>
            </a:r>
          </a:p>
        </c:rich>
      </c:tx>
      <c:layout>
        <c:manualLayout>
          <c:xMode val="edge"/>
          <c:yMode val="edge"/>
          <c:x val="0.24029805365238627"/>
          <c:y val="0.30404094488188982"/>
        </c:manualLayout>
      </c:layout>
      <c:overlay val="0"/>
    </c:title>
    <c:autoTitleDeleted val="0"/>
    <c:view3D>
      <c:rotX val="25"/>
      <c:rotY val="3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8.4155243774945723E-2"/>
          <c:y val="0.58912997812401768"/>
          <c:w val="0.84151290179635552"/>
          <c:h val="0.35855275590551422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16915321948392814"/>
                  <c:y val="-0.13000026246719218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28A-4AF0-A9F3-1CF7DE6643AC}"/>
                </c:ext>
              </c:extLst>
            </c:dLbl>
            <c:dLbl>
              <c:idx val="1"/>
              <c:layout>
                <c:manualLayout>
                  <c:x val="-0.17638340661962709"/>
                  <c:y val="-1.821312335958020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28A-4AF0-A9F3-1CF7DE6643AC}"/>
                </c:ext>
              </c:extLst>
            </c:dLbl>
            <c:dLbl>
              <c:idx val="2"/>
              <c:layout>
                <c:manualLayout>
                  <c:x val="-1.5614139141698223E-2"/>
                  <c:y val="-4.761968503937009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928A-4AF0-A9F3-1CF7DE6643AC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41'!$A$45:$A$46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41'!$B$45:$B$46</c:f>
              <c:numCache>
                <c:formatCode>###0</c:formatCode>
                <c:ptCount val="2"/>
                <c:pt idx="0">
                  <c:v>2406.920221069588</c:v>
                </c:pt>
                <c:pt idx="1">
                  <c:v>136.64506515466687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28A-4AF0-A9F3-1CF7DE6643AC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22" r="0.75000000000000722" t="1" header="0" footer="0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50"/>
              <a:t>SUPERFICIE SEMBRADA</a:t>
            </a:r>
          </a:p>
        </c:rich>
      </c:tx>
      <c:layout>
        <c:manualLayout>
          <c:xMode val="edge"/>
          <c:yMode val="edge"/>
          <c:x val="0.2473033707865169"/>
          <c:y val="0.23206784278547518"/>
        </c:manualLayout>
      </c:layout>
      <c:overlay val="0"/>
    </c:title>
    <c:autoTitleDeleted val="0"/>
    <c:view3D>
      <c:rotX val="25"/>
      <c:rotY val="1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6957444926125852E-3"/>
          <c:y val="0.4936715505498549"/>
          <c:w val="0.83734731192308864"/>
          <c:h val="0.46624505797534804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16434250493969152"/>
                  <c:y val="-0.2082866540416627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5D2A-4184-93D4-4B3EEC6FB737}"/>
                </c:ext>
              </c:extLst>
            </c:dLbl>
            <c:dLbl>
              <c:idx val="1"/>
              <c:layout>
                <c:manualLayout>
                  <c:x val="4.1768262113303332E-2"/>
                  <c:y val="-5.42011362503741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D2A-4184-93D4-4B3EEC6FB737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5D2A-4184-93D4-4B3EEC6FB737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42'!$B$43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42'!$C$43</c:f>
              <c:numCache>
                <c:formatCode>###0</c:formatCode>
                <c:ptCount val="1"/>
                <c:pt idx="0">
                  <c:v>3224.6295357284384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D2A-4184-93D4-4B3EEC6FB73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22" r="0.75000000000000722" t="1" header="0" footer="0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50"/>
              <a:t>SUPERFICIE SEMBRADA</a:t>
            </a:r>
          </a:p>
        </c:rich>
      </c:tx>
      <c:layout>
        <c:manualLayout>
          <c:xMode val="edge"/>
          <c:yMode val="edge"/>
          <c:x val="0.27789682539682664"/>
          <c:y val="0.21505410210820441"/>
        </c:manualLayout>
      </c:layout>
      <c:overlay val="0"/>
      <c:spPr>
        <a:ln>
          <a:noFill/>
        </a:ln>
      </c:spPr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5.5221534808149023E-2"/>
          <c:y val="0.50633951401235655"/>
          <c:w val="0.81627796525434249"/>
          <c:h val="0.4916088392176836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7777777777777873"/>
                  <c:y val="4.358648717297442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E352-4E45-82FE-5BD688EE1A6E}"/>
                </c:ext>
              </c:extLst>
            </c:dLbl>
            <c:dLbl>
              <c:idx val="1"/>
              <c:layout>
                <c:manualLayout>
                  <c:x val="0.13860030472826942"/>
                  <c:y val="-0.1032262743472858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352-4E45-82FE-5BD688EE1A6E}"/>
                </c:ext>
              </c:extLst>
            </c:dLbl>
            <c:dLbl>
              <c:idx val="2"/>
              <c:layout>
                <c:manualLayout>
                  <c:x val="0.22021684789401341"/>
                  <c:y val="4.557649648632648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352-4E45-82FE-5BD688EE1A6E}"/>
                </c:ext>
              </c:extLst>
            </c:dLbl>
            <c:dLbl>
              <c:idx val="3"/>
              <c:layout>
                <c:manualLayout>
                  <c:x val="3.1677602799650421E-2"/>
                  <c:y val="-2.55764964863264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E352-4E45-82FE-5BD688EE1A6E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43'!$B$43:$B$45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43'!$C$43:$C$45</c:f>
              <c:numCache>
                <c:formatCode>###0</c:formatCode>
                <c:ptCount val="3"/>
                <c:pt idx="0">
                  <c:v>7174.6745491560214</c:v>
                </c:pt>
                <c:pt idx="1">
                  <c:v>5844.4126159146635</c:v>
                </c:pt>
                <c:pt idx="2">
                  <c:v>6075.7034565494523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352-4E45-82FE-5BD688EE1A6E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722" r="0.75000000000000722" t="1" header="0" footer="0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autoTitleDeleted val="1"/>
    <c:plotArea>
      <c:layout>
        <c:manualLayout>
          <c:layoutTarget val="inner"/>
          <c:xMode val="edge"/>
          <c:yMode val="edge"/>
          <c:x val="3.4992889011468124E-2"/>
          <c:y val="0.12832521516205822"/>
          <c:w val="0.96500715835892725"/>
          <c:h val="0.7941553399060145"/>
        </c:manualLayout>
      </c:layout>
      <c:pieChart>
        <c:varyColors val="1"/>
        <c:ser>
          <c:idx val="0"/>
          <c:order val="0"/>
          <c:explosion val="10"/>
          <c:dPt>
            <c:idx val="0"/>
            <c:bubble3D val="0"/>
            <c:explosion val="4"/>
            <c:extLst>
              <c:ext xmlns:c16="http://schemas.microsoft.com/office/drawing/2014/chart" uri="{C3380CC4-5D6E-409C-BE32-E72D297353CC}">
                <c16:uniqueId val="{00000000-0334-43FA-88A8-5FBC07F0A82A}"/>
              </c:ext>
            </c:extLst>
          </c:dPt>
          <c:dLbls>
            <c:dLbl>
              <c:idx val="0"/>
              <c:layout>
                <c:manualLayout>
                  <c:x val="-0.28072566371681518"/>
                  <c:y val="-7.667633213302405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0334-43FA-88A8-5FBC07F0A82A}"/>
                </c:ext>
              </c:extLst>
            </c:dLbl>
            <c:dLbl>
              <c:idx val="1"/>
              <c:layout>
                <c:manualLayout>
                  <c:x val="0.22897345132743438"/>
                  <c:y val="1.4258702060224426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0334-43FA-88A8-5FBC07F0A82A}"/>
                </c:ext>
              </c:extLst>
            </c:dLbl>
            <c:dLbl>
              <c:idx val="2"/>
              <c:layout>
                <c:manualLayout>
                  <c:x val="-8.181994286112465E-2"/>
                  <c:y val="3.5603197741896651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0334-43FA-88A8-5FBC07F0A82A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dLblPos val="bestFit"/>
            <c:showLegendKey val="0"/>
            <c:showVal val="0"/>
            <c:showCatName val="1"/>
            <c:showSerName val="0"/>
            <c:showPercent val="1"/>
            <c:showBubbleSize val="0"/>
            <c:separator>
</c:separator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10'!$A$40:$A$46</c:f>
              <c:strCache>
                <c:ptCount val="7"/>
                <c:pt idx="0">
                  <c:v>Vacuno</c:v>
                </c:pt>
                <c:pt idx="1">
                  <c:v>Porcino</c:v>
                </c:pt>
                <c:pt idx="2">
                  <c:v>Ovino</c:v>
                </c:pt>
                <c:pt idx="3">
                  <c:v>Asnal</c:v>
                </c:pt>
                <c:pt idx="4">
                  <c:v>Caballar</c:v>
                </c:pt>
                <c:pt idx="5">
                  <c:v>Mular</c:v>
                </c:pt>
                <c:pt idx="6">
                  <c:v>Caprino</c:v>
                </c:pt>
              </c:strCache>
            </c:strRef>
          </c:cat>
          <c:val>
            <c:numRef>
              <c:f>'GR 10'!$B$40:$B$46</c:f>
              <c:numCache>
                <c:formatCode>_(* #,##0_);_(* \(#,##0\);_(* "-"??_);_(@_)</c:formatCode>
                <c:ptCount val="7"/>
                <c:pt idx="0">
                  <c:v>4115212.8701973748</c:v>
                </c:pt>
                <c:pt idx="1">
                  <c:v>1637661.6133549255</c:v>
                </c:pt>
                <c:pt idx="2">
                  <c:v>506696.26119205443</c:v>
                </c:pt>
                <c:pt idx="3">
                  <c:v>59069.757039454213</c:v>
                </c:pt>
                <c:pt idx="4">
                  <c:v>223352.04360022937</c:v>
                </c:pt>
                <c:pt idx="5">
                  <c:v>88122.620231583336</c:v>
                </c:pt>
                <c:pt idx="6">
                  <c:v>27101.68658052729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334-43FA-88A8-5FBC07F0A82A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</c:plotArea>
    <c:plotVisOnly val="1"/>
    <c:dispBlanksAs val="zero"/>
    <c:showDLblsOverMax val="0"/>
  </c:chart>
  <c:spPr>
    <a:ln>
      <a:noFill/>
    </a:ln>
  </c:spPr>
  <c:printSettings>
    <c:headerFooter/>
    <c:pageMargins b="0.75000000000000799" l="0.70000000000000062" r="0.70000000000000062" t="0.75000000000000799" header="0.30000000000000032" footer="0.3000000000000003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GANADO VACUNO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CANTIDAD POR REGIÓN Y SEXO</a:t>
            </a:r>
            <a:endParaRPr lang="es-EC"/>
          </a:p>
        </c:rich>
      </c:tx>
      <c:layout>
        <c:manualLayout>
          <c:xMode val="edge"/>
          <c:yMode val="edge"/>
          <c:x val="0.30606110613418835"/>
          <c:y val="1.3736383215950321E-2"/>
        </c:manualLayout>
      </c:layout>
      <c:overlay val="0"/>
    </c:title>
    <c:autoTitleDeleted val="0"/>
    <c:view3D>
      <c:rotX val="15"/>
      <c:hPercent val="51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2424260807677694"/>
          <c:y val="0.21153874530330491"/>
          <c:w val="0.72575864961921865"/>
          <c:h val="0.60714367158482263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44'!$F$34</c:f>
              <c:strCache>
                <c:ptCount val="1"/>
                <c:pt idx="0">
                  <c:v>MACHOS </c:v>
                </c:pt>
              </c:strCache>
            </c:strRef>
          </c:tx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0-BE58-4DD3-BDEA-72A54F59F880}"/>
              </c:ext>
            </c:extLst>
          </c:dPt>
          <c:cat>
            <c:strRef>
              <c:f>'GR 44'!$E$35:$E$38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44'!$F$35:$F$38</c:f>
              <c:numCache>
                <c:formatCode>_(* #,##0_);_(* \(#,##0\);_(* "-"??_);_(@_)</c:formatCode>
                <c:ptCount val="4"/>
                <c:pt idx="0">
                  <c:v>588294.32325904514</c:v>
                </c:pt>
                <c:pt idx="1">
                  <c:v>516331.45709067583</c:v>
                </c:pt>
                <c:pt idx="2">
                  <c:v>146506.69863009721</c:v>
                </c:pt>
                <c:pt idx="3">
                  <c:v>4270.2199653231546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58-4DD3-BDEA-72A54F59F880}"/>
            </c:ext>
          </c:extLst>
        </c:ser>
        <c:ser>
          <c:idx val="1"/>
          <c:order val="1"/>
          <c:tx>
            <c:strRef>
              <c:f>'GR 44'!$G$34</c:f>
              <c:strCache>
                <c:ptCount val="1"/>
                <c:pt idx="0">
                  <c:v>HEMBRAS</c:v>
                </c:pt>
              </c:strCache>
            </c:strRef>
          </c:tx>
          <c:spPr>
            <a:solidFill>
              <a:srgbClr val="DA1F28"/>
            </a:solidFill>
          </c:spPr>
          <c:invertIfNegative val="0"/>
          <c:cat>
            <c:strRef>
              <c:f>'GR 44'!$E$35:$E$38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44'!$G$35:$G$38</c:f>
              <c:numCache>
                <c:formatCode>_(* #,##0_);_(* \(#,##0\);_(* "-"??_);_(@_)</c:formatCode>
                <c:ptCount val="4"/>
                <c:pt idx="0">
                  <c:v>1353436.8630839123</c:v>
                </c:pt>
                <c:pt idx="1">
                  <c:v>1253810.4070144044</c:v>
                </c:pt>
                <c:pt idx="2">
                  <c:v>244653.39512090251</c:v>
                </c:pt>
                <c:pt idx="3">
                  <c:v>7909.5060330128754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E58-4DD3-BDEA-72A54F59F8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2198912"/>
        <c:axId val="192200704"/>
        <c:axId val="0"/>
      </c:bar3DChart>
      <c:catAx>
        <c:axId val="192198912"/>
        <c:scaling>
          <c:orientation val="minMax"/>
        </c:scaling>
        <c:delete val="0"/>
        <c:axPos val="b"/>
        <c:numFmt formatCode="#,##0.00" sourceLinked="0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2200704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92200704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2198912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722" r="0.75000000000000722" t="1" header="0" footer="0"/>
    <c:pageSetup paperSize="9" orientation="landscape"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r>
              <a:rPr lang="es-EC" sz="1100"/>
              <a:t>GANADO PORCINO </a:t>
            </a:r>
          </a:p>
          <a:p>
            <a:pPr>
              <a:defRPr sz="1400" b="1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r>
              <a:rPr lang="es-EC" sz="1050" b="0"/>
              <a:t>NÚMERO DE CABEZAS POR EXISTENCIA Y VENTAS, SEGÚN REGIÓN</a:t>
            </a:r>
          </a:p>
        </c:rich>
      </c:tx>
      <c:layout>
        <c:manualLayout>
          <c:xMode val="edge"/>
          <c:yMode val="edge"/>
          <c:x val="0.21088926821210291"/>
          <c:y val="6.1189351331083622E-2"/>
        </c:manualLayout>
      </c:layout>
      <c:overlay val="0"/>
    </c:title>
    <c:autoTitleDeleted val="0"/>
    <c:view3D>
      <c:rotX val="15"/>
      <c:hPercent val="77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7504923241449125"/>
          <c:y val="0.11385211020451125"/>
          <c:w val="0.52749517063747664"/>
          <c:h val="0.77067082683309285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50'!$F$47</c:f>
              <c:strCache>
                <c:ptCount val="1"/>
                <c:pt idx="0">
                  <c:v>EXISTENCIA (Machos y hembras)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</c:spPr>
          <c:invertIfNegative val="0"/>
          <c:cat>
            <c:strRef>
              <c:f>'GR 50'!$E$48:$E$51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50'!$F$48:$F$51</c:f>
              <c:numCache>
                <c:formatCode>_-* #,##0\ _€_-;\-* #,##0\ _€_-;_-* "-"??\ _€_-;_-@_-</c:formatCode>
                <c:ptCount val="4"/>
                <c:pt idx="0">
                  <c:v>1104645.3123571472</c:v>
                </c:pt>
                <c:pt idx="1">
                  <c:v>472400.29414203973</c:v>
                </c:pt>
                <c:pt idx="2">
                  <c:v>53682.712506799711</c:v>
                </c:pt>
                <c:pt idx="3">
                  <c:v>6933.2943489356012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158-4E99-AC34-D2200356599C}"/>
            </c:ext>
          </c:extLst>
        </c:ser>
        <c:ser>
          <c:idx val="1"/>
          <c:order val="1"/>
          <c:tx>
            <c:strRef>
              <c:f>'GR 50'!$G$47</c:f>
              <c:strCache>
                <c:ptCount val="1"/>
                <c:pt idx="0">
                  <c:v>VENTAS (Machos y hembras)</c:v>
                </c:pt>
              </c:strCache>
            </c:strRef>
          </c:tx>
          <c:spPr>
            <a:solidFill>
              <a:srgbClr val="DA1F28"/>
            </a:solidFill>
          </c:spPr>
          <c:invertIfNegative val="0"/>
          <c:cat>
            <c:strRef>
              <c:f>'GR 50'!$E$48:$E$51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50'!$G$48:$G$51</c:f>
              <c:numCache>
                <c:formatCode>_-* #,##0\ _€_-;\-* #,##0\ _€_-;_-* "-"??\ _€_-;_-@_-</c:formatCode>
                <c:ptCount val="4"/>
                <c:pt idx="0">
                  <c:v>538626.13486411946</c:v>
                </c:pt>
                <c:pt idx="1">
                  <c:v>112375.89351805991</c:v>
                </c:pt>
                <c:pt idx="2">
                  <c:v>11024.175536394416</c:v>
                </c:pt>
                <c:pt idx="3">
                  <c:v>1652.637891089156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158-4E99-AC34-D220035659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2245120"/>
        <c:axId val="192251008"/>
        <c:axId val="0"/>
      </c:bar3DChart>
      <c:catAx>
        <c:axId val="192245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2251008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92251008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2245120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711" r="0.75000000000000711" t="1" header="0" footer="0"/>
    <c:pageSetup paperSize="9" orientation="landscape"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GANADO OVINO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NÚMERO DE CABEZAS POR EXISTENCIA Y VENTAS, SEGÚN REGIÓN</a:t>
            </a:r>
            <a:endParaRPr lang="es-EC" sz="1000"/>
          </a:p>
        </c:rich>
      </c:tx>
      <c:layout>
        <c:manualLayout>
          <c:xMode val="edge"/>
          <c:yMode val="edge"/>
          <c:x val="0.21182958044962399"/>
          <c:y val="3.3552151714077313E-2"/>
        </c:manualLayout>
      </c:layout>
      <c:overlay val="0"/>
    </c:title>
    <c:autoTitleDeleted val="0"/>
    <c:view3D>
      <c:rotX val="15"/>
      <c:hPercent val="78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9807441088861202"/>
          <c:y val="0.17505489163243423"/>
          <c:w val="0.47730430957186953"/>
          <c:h val="0.61706849300432265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51'!$E$37</c:f>
              <c:strCache>
                <c:ptCount val="1"/>
                <c:pt idx="0">
                  <c:v> EXISTENCIA (Machos y hembras) 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</c:spPr>
          <c:invertIfNegative val="0"/>
          <c:cat>
            <c:strRef>
              <c:f>'GR 51'!$D$38:$D$40</c:f>
              <c:strCache>
                <c:ptCount val="3"/>
                <c:pt idx="0">
                  <c:v> REGIÓN SIERRA </c:v>
                </c:pt>
                <c:pt idx="1">
                  <c:v> REGIÓN COSTA </c:v>
                </c:pt>
                <c:pt idx="2">
                  <c:v> REGIÓN ORIENTAL </c:v>
                </c:pt>
              </c:strCache>
            </c:strRef>
          </c:cat>
          <c:val>
            <c:numRef>
              <c:f>'GR 51'!$E$38:$E$40</c:f>
              <c:numCache>
                <c:formatCode>_-* #,##0\ _€_-;\-* #,##0\ _€_-;_-* "-"??\ _€_-;_-@_-</c:formatCode>
                <c:ptCount val="3"/>
                <c:pt idx="0">
                  <c:v>491283.58219994209</c:v>
                </c:pt>
                <c:pt idx="1">
                  <c:v>14113.905753882738</c:v>
                </c:pt>
                <c:pt idx="2">
                  <c:v>1298.7732382300596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E1B-4D23-817B-4BBDB165A1DC}"/>
            </c:ext>
          </c:extLst>
        </c:ser>
        <c:ser>
          <c:idx val="1"/>
          <c:order val="1"/>
          <c:tx>
            <c:strRef>
              <c:f>'GR 51'!$F$37</c:f>
              <c:strCache>
                <c:ptCount val="1"/>
                <c:pt idx="0">
                  <c:v> VENTAS (Machos y hembras) </c:v>
                </c:pt>
              </c:strCache>
            </c:strRef>
          </c:tx>
          <c:spPr>
            <a:solidFill>
              <a:srgbClr val="DA1F28"/>
            </a:solidFill>
          </c:spPr>
          <c:invertIfNegative val="0"/>
          <c:cat>
            <c:strRef>
              <c:f>'GR 51'!$D$38:$D$40</c:f>
              <c:strCache>
                <c:ptCount val="3"/>
                <c:pt idx="0">
                  <c:v> REGIÓN SIERRA </c:v>
                </c:pt>
                <c:pt idx="1">
                  <c:v> REGIÓN COSTA </c:v>
                </c:pt>
                <c:pt idx="2">
                  <c:v> REGIÓN ORIENTAL </c:v>
                </c:pt>
              </c:strCache>
            </c:strRef>
          </c:cat>
          <c:val>
            <c:numRef>
              <c:f>'GR 51'!$F$38:$F$40</c:f>
              <c:numCache>
                <c:formatCode>_-* #,##0\ _€_-;\-* #,##0\ _€_-;_-* "-"??\ _€_-;_-@_-</c:formatCode>
                <c:ptCount val="3"/>
                <c:pt idx="0">
                  <c:v>31095.13993237244</c:v>
                </c:pt>
                <c:pt idx="1">
                  <c:v>738.80036039558968</c:v>
                </c:pt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E1B-4D23-817B-4BBDB165A1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2332544"/>
        <c:axId val="192334080"/>
        <c:axId val="0"/>
      </c:bar3DChart>
      <c:catAx>
        <c:axId val="1923325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2334080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92334080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2332544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733" r="0.75000000000000733" t="1" header="0" footer="0"/>
    <c:pageSetup paperSize="9" orientation="landscape"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OTRAS ESPECIES DE GANADO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NÚMERO DE CABEZAS POR ESPECIE, SEGÚN REGIÓN</a:t>
            </a:r>
            <a:endParaRPr lang="es-EC"/>
          </a:p>
        </c:rich>
      </c:tx>
      <c:layout>
        <c:manualLayout>
          <c:xMode val="edge"/>
          <c:yMode val="edge"/>
          <c:x val="0.27870981288629243"/>
          <c:y val="3.2763532763532784E-2"/>
        </c:manualLayout>
      </c:layout>
      <c:overlay val="0"/>
    </c:title>
    <c:autoTitleDeleted val="0"/>
    <c:view3D>
      <c:rotX val="15"/>
      <c:hPercent val="50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0193554809447336"/>
          <c:y val="0.17521404082791359"/>
          <c:w val="0.88000055443583314"/>
          <c:h val="0.57906103737029535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52'!$D$36</c:f>
              <c:strCache>
                <c:ptCount val="1"/>
                <c:pt idx="0">
                  <c:v>Asnal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</c:spPr>
          <c:invertIfNegative val="0"/>
          <c:cat>
            <c:strRef>
              <c:f>'GR 52'!$C$37:$C$40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52'!$D$37:$D$40</c:f>
              <c:numCache>
                <c:formatCode>_-* #,##0\ _€_-;\-* #,##0\ _€_-;_-* "-"??\ _€_-;_-@_-</c:formatCode>
                <c:ptCount val="4"/>
                <c:pt idx="0">
                  <c:v>38369.680543335111</c:v>
                </c:pt>
                <c:pt idx="1">
                  <c:v>19900.233887022037</c:v>
                </c:pt>
                <c:pt idx="2">
                  <c:v>655.10341713942319</c:v>
                </c:pt>
                <c:pt idx="3">
                  <c:v>144.73919195746561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7C-4ADF-ADDE-1B7037BB6B9E}"/>
            </c:ext>
          </c:extLst>
        </c:ser>
        <c:ser>
          <c:idx val="1"/>
          <c:order val="1"/>
          <c:tx>
            <c:strRef>
              <c:f>'GR 52'!$E$36</c:f>
              <c:strCache>
                <c:ptCount val="1"/>
                <c:pt idx="0">
                  <c:v>Caballar</c:v>
                </c:pt>
              </c:strCache>
            </c:strRef>
          </c:tx>
          <c:spPr>
            <a:solidFill>
              <a:srgbClr val="DA1F28"/>
            </a:solidFill>
          </c:spPr>
          <c:invertIfNegative val="0"/>
          <c:cat>
            <c:strRef>
              <c:f>'GR 52'!$C$37:$C$40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52'!$E$37:$E$40</c:f>
              <c:numCache>
                <c:formatCode>_-* #,##0\ _€_-;\-* #,##0\ _€_-;_-* "-"??\ _€_-;_-@_-</c:formatCode>
                <c:ptCount val="4"/>
                <c:pt idx="0">
                  <c:v>96013.55050371465</c:v>
                </c:pt>
                <c:pt idx="1">
                  <c:v>103086.78733674526</c:v>
                </c:pt>
                <c:pt idx="2">
                  <c:v>23492.915118302557</c:v>
                </c:pt>
                <c:pt idx="3">
                  <c:v>758.79064146591918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97C-4ADF-ADDE-1B7037BB6B9E}"/>
            </c:ext>
          </c:extLst>
        </c:ser>
        <c:ser>
          <c:idx val="2"/>
          <c:order val="2"/>
          <c:tx>
            <c:strRef>
              <c:f>'GR 52'!$F$36</c:f>
              <c:strCache>
                <c:ptCount val="1"/>
                <c:pt idx="0">
                  <c:v>Mular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</c:spPr>
          <c:invertIfNegative val="0"/>
          <c:cat>
            <c:strRef>
              <c:f>'GR 52'!$C$37:$C$40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52'!$F$37:$F$40</c:f>
              <c:numCache>
                <c:formatCode>_-* #,##0\ _€_-;\-* #,##0\ _€_-;_-* "-"??\ _€_-;_-@_-</c:formatCode>
                <c:ptCount val="4"/>
                <c:pt idx="0">
                  <c:v>25298.818326729081</c:v>
                </c:pt>
                <c:pt idx="1">
                  <c:v>59064.103480810401</c:v>
                </c:pt>
                <c:pt idx="2">
                  <c:v>3267.9379186886431</c:v>
                </c:pt>
                <c:pt idx="3">
                  <c:v>491.76050535525792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97C-4ADF-ADDE-1B7037BB6B9E}"/>
            </c:ext>
          </c:extLst>
        </c:ser>
        <c:ser>
          <c:idx val="3"/>
          <c:order val="3"/>
          <c:tx>
            <c:strRef>
              <c:f>'GR 52'!$G$36</c:f>
              <c:strCache>
                <c:ptCount val="1"/>
                <c:pt idx="0">
                  <c:v>Caprino</c:v>
                </c:pt>
              </c:strCache>
            </c:strRef>
          </c:tx>
          <c:spPr>
            <a:solidFill>
              <a:srgbClr val="00B0F0"/>
            </a:solidFill>
          </c:spPr>
          <c:invertIfNegative val="0"/>
          <c:cat>
            <c:strRef>
              <c:f>'GR 52'!$C$37:$C$40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52'!$G$37:$G$40</c:f>
              <c:numCache>
                <c:formatCode>_-* #,##0\ _€_-;\-* #,##0\ _€_-;_-* "-"??\ _€_-;_-@_-</c:formatCode>
                <c:ptCount val="4"/>
                <c:pt idx="0">
                  <c:v>16209.707171739388</c:v>
                </c:pt>
                <c:pt idx="1">
                  <c:v>10087.861486381606</c:v>
                </c:pt>
                <c:pt idx="2">
                  <c:v>804.11792240629165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97C-4ADF-ADDE-1B7037BB6B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4187648"/>
        <c:axId val="194189184"/>
        <c:axId val="0"/>
      </c:bar3DChart>
      <c:catAx>
        <c:axId val="1941876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4189184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94189184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4187648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722" r="0.75000000000000722" t="1" header="0" footer="0"/>
    <c:pageSetup paperSize="9" orientation="landscape"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 algn="ctr">
              <a:defRPr/>
            </a:pPr>
            <a:r>
              <a:rPr lang="es-EC" sz="1100">
                <a:latin typeface="Arial" pitchFamily="34" charset="0"/>
                <a:cs typeface="Arial" pitchFamily="34" charset="0"/>
              </a:rPr>
              <a:t>AVES CRIADAS EN CAMPO</a:t>
            </a:r>
          </a:p>
          <a:p>
            <a:pPr algn="ctr">
              <a:defRPr/>
            </a:pPr>
            <a:r>
              <a:rPr lang="es-EC" sz="1000" b="0" i="0">
                <a:latin typeface="Arial" pitchFamily="34" charset="0"/>
                <a:cs typeface="Arial" pitchFamily="34" charset="0"/>
              </a:rPr>
              <a:t>NÚMERO DE AVES POR ESPECIES Y PORCENTAJE, SEGÚN REGIÓN</a:t>
            </a:r>
          </a:p>
          <a:p>
            <a:pPr algn="ctr">
              <a:defRPr/>
            </a:pPr>
            <a:endParaRPr lang="es-EC"/>
          </a:p>
        </c:rich>
      </c:tx>
      <c:layout>
        <c:manualLayout>
          <c:xMode val="edge"/>
          <c:yMode val="edge"/>
          <c:x val="0.29722866783267193"/>
          <c:y val="1.4049143117802251E-2"/>
        </c:manualLayout>
      </c:layout>
      <c:overlay val="0"/>
    </c:title>
    <c:autoTitleDeleted val="0"/>
    <c:view3D>
      <c:rotX val="15"/>
      <c:hPercent val="52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6147978692242907"/>
          <c:y val="0.14436953648584194"/>
          <c:w val="0.73341882412584214"/>
          <c:h val="0.615866388308977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53'!$C$58</c:f>
              <c:strCache>
                <c:ptCount val="1"/>
                <c:pt idx="0">
                  <c:v>Pollos, Pollas</c:v>
                </c:pt>
              </c:strCache>
            </c:strRef>
          </c:tx>
          <c:invertIfNegative val="0"/>
          <c:cat>
            <c:strRef>
              <c:f>'GR 53'!$B$59:$B$62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53'!$C$59:$C$62</c:f>
              <c:numCache>
                <c:formatCode>_(* #,##0_);_(* \(#,##0\);_(* "-"??_);_(@_)</c:formatCode>
                <c:ptCount val="4"/>
                <c:pt idx="0">
                  <c:v>794870.12543202448</c:v>
                </c:pt>
                <c:pt idx="1">
                  <c:v>1815470.0853307417</c:v>
                </c:pt>
                <c:pt idx="2">
                  <c:v>231129.99008706614</c:v>
                </c:pt>
                <c:pt idx="3" formatCode="#,##0">
                  <c:v>24321.056140640951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5D-46CF-BAD9-3533E4C8BB06}"/>
            </c:ext>
          </c:extLst>
        </c:ser>
        <c:ser>
          <c:idx val="1"/>
          <c:order val="1"/>
          <c:tx>
            <c:strRef>
              <c:f>'GR 53'!$D$58</c:f>
              <c:strCache>
                <c:ptCount val="1"/>
                <c:pt idx="0">
                  <c:v>Gallos y gallinas</c:v>
                </c:pt>
              </c:strCache>
            </c:strRef>
          </c:tx>
          <c:invertIfNegative val="0"/>
          <c:cat>
            <c:strRef>
              <c:f>'GR 53'!$B$59:$B$62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53'!$D$59:$D$62</c:f>
              <c:numCache>
                <c:formatCode>_(* #,##0_);_(* \(#,##0\);_(* "-"??_);_(@_)</c:formatCode>
                <c:ptCount val="4"/>
                <c:pt idx="0">
                  <c:v>938012.18145274848</c:v>
                </c:pt>
                <c:pt idx="1">
                  <c:v>1429617.8134209418</c:v>
                </c:pt>
                <c:pt idx="2">
                  <c:v>226053.52248757548</c:v>
                </c:pt>
                <c:pt idx="3" formatCode="#,##0">
                  <c:v>23104.604212305931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D5D-46CF-BAD9-3533E4C8BB06}"/>
            </c:ext>
          </c:extLst>
        </c:ser>
        <c:ser>
          <c:idx val="2"/>
          <c:order val="2"/>
          <c:tx>
            <c:strRef>
              <c:f>'GR 53'!$E$58</c:f>
              <c:strCache>
                <c:ptCount val="1"/>
                <c:pt idx="0">
                  <c:v>Patos</c:v>
                </c:pt>
              </c:strCache>
            </c:strRef>
          </c:tx>
          <c:invertIfNegative val="0"/>
          <c:cat>
            <c:strRef>
              <c:f>'GR 53'!$B$59:$B$62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53'!$E$59:$E$62</c:f>
              <c:numCache>
                <c:formatCode>_(* #,##0_);_(* \(#,##0\);_(* "-"??_);_(@_)</c:formatCode>
                <c:ptCount val="4"/>
                <c:pt idx="0">
                  <c:v>61575.90226889131</c:v>
                </c:pt>
                <c:pt idx="1">
                  <c:v>349373.82379491418</c:v>
                </c:pt>
                <c:pt idx="2">
                  <c:v>33886.778579538186</c:v>
                </c:pt>
                <c:pt idx="3" formatCode="#,##0">
                  <c:v>2956.3055097346701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D5D-46CF-BAD9-3533E4C8BB06}"/>
            </c:ext>
          </c:extLst>
        </c:ser>
        <c:ser>
          <c:idx val="3"/>
          <c:order val="3"/>
          <c:tx>
            <c:strRef>
              <c:f>'GR 53'!$F$58</c:f>
              <c:strCache>
                <c:ptCount val="1"/>
                <c:pt idx="0">
                  <c:v>Pavos</c:v>
                </c:pt>
              </c:strCache>
            </c:strRef>
          </c:tx>
          <c:invertIfNegative val="0"/>
          <c:cat>
            <c:strRef>
              <c:f>'GR 53'!$B$59:$B$62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53'!$F$59:$F$62</c:f>
              <c:numCache>
                <c:formatCode>_(* #,##0_);_(* \(#,##0\);_(* "-"??_);_(@_)</c:formatCode>
                <c:ptCount val="4"/>
                <c:pt idx="0">
                  <c:v>11392.109035557185</c:v>
                </c:pt>
                <c:pt idx="1">
                  <c:v>36348.821714052479</c:v>
                </c:pt>
                <c:pt idx="2">
                  <c:v>2157.564915012566</c:v>
                </c:pt>
                <c:pt idx="3" formatCode="#,##0">
                  <c:v>1033.2231713652279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D5D-46CF-BAD9-3533E4C8BB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6317184"/>
        <c:axId val="196318720"/>
        <c:axId val="0"/>
      </c:bar3DChart>
      <c:catAx>
        <c:axId val="1963171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/>
            </a:pPr>
            <a:endParaRPr lang="en-US"/>
          </a:p>
        </c:txPr>
        <c:crossAx val="196318720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96318720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/>
            </a:pPr>
            <a:endParaRPr lang="en-US"/>
          </a:p>
        </c:txPr>
        <c:crossAx val="196317184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>
                <a:latin typeface="Arial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noFill/>
    <a:ln>
      <a:noFill/>
    </a:ln>
  </c:spPr>
  <c:printSettings>
    <c:headerFooter alignWithMargins="0"/>
    <c:pageMargins b="1" l="0.75000000000000733" r="0.75000000000000733" t="1" header="0" footer="0"/>
    <c:pageSetup paperSize="9" orientation="landscape"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>
                <a:latin typeface="Arial" pitchFamily="34" charset="0"/>
                <a:cs typeface="Arial" pitchFamily="34" charset="0"/>
              </a:defRPr>
            </a:pPr>
            <a:r>
              <a:rPr lang="es-EC" sz="1100">
                <a:latin typeface="Arial" pitchFamily="34" charset="0"/>
                <a:cs typeface="Arial" pitchFamily="34" charset="0"/>
              </a:rPr>
              <a:t>PORCENTAJE</a:t>
            </a:r>
            <a:r>
              <a:rPr lang="es-EC" sz="1100" baseline="0">
                <a:latin typeface="Arial" pitchFamily="34" charset="0"/>
                <a:cs typeface="Arial" pitchFamily="34" charset="0"/>
              </a:rPr>
              <a:t> DE AVES</a:t>
            </a:r>
            <a:r>
              <a:rPr lang="es-EC" sz="1100">
                <a:latin typeface="Arial" pitchFamily="34" charset="0"/>
                <a:cs typeface="Arial" pitchFamily="34" charset="0"/>
              </a:rPr>
              <a:t> POR REGIÓN</a:t>
            </a:r>
          </a:p>
        </c:rich>
      </c:tx>
      <c:layout>
        <c:manualLayout>
          <c:xMode val="edge"/>
          <c:yMode val="edge"/>
          <c:x val="0.26475009366691293"/>
          <c:y val="3.3246457182930171E-2"/>
        </c:manualLayout>
      </c:layout>
      <c:overlay val="0"/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07989341640366"/>
          <c:y val="0.27028340383197758"/>
          <c:w val="0.66416558633553102"/>
          <c:h val="0.679579175851349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7.3210231113838023E-2"/>
                  <c:y val="-9.656208749679687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E81-40D4-A3BA-59F35A182C3E}"/>
                </c:ext>
              </c:extLst>
            </c:dLbl>
            <c:dLbl>
              <c:idx val="1"/>
              <c:layout>
                <c:manualLayout>
                  <c:x val="-1.2863564782770403E-2"/>
                  <c:y val="4.359069957244752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E81-40D4-A3BA-59F35A182C3E}"/>
                </c:ext>
              </c:extLst>
            </c:dLbl>
            <c:dLbl>
              <c:idx val="2"/>
              <c:layout>
                <c:manualLayout>
                  <c:x val="1.6189361550182964E-2"/>
                  <c:y val="-3.236388084031171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9E81-40D4-A3BA-59F35A182C3E}"/>
                </c:ext>
              </c:extLst>
            </c:dLbl>
            <c:dLbl>
              <c:idx val="3"/>
              <c:layout>
                <c:manualLayout>
                  <c:x val="4.5425330633941427E-2"/>
                  <c:y val="-4.421514386610579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E81-40D4-A3BA-59F35A182C3E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53'!$G$59:$G$62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53'!$H$59:$H$62</c:f>
              <c:numCache>
                <c:formatCode>###0</c:formatCode>
                <c:ptCount val="4"/>
                <c:pt idx="0">
                  <c:v>1805850.318189221</c:v>
                </c:pt>
                <c:pt idx="1">
                  <c:v>3630810.5442606597</c:v>
                </c:pt>
                <c:pt idx="2">
                  <c:v>493227.85606919264</c:v>
                </c:pt>
                <c:pt idx="3" formatCode="#,##0">
                  <c:v>51415.18903404678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E81-40D4-A3BA-59F35A182C3E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 alignWithMargins="0"/>
    <c:pageMargins b="1" l="0.75000000000000733" r="0.75000000000000733" t="1" header="0" footer="0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AVES CRIADAS EN PLANTEL AVÍCOLA 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NÚMERO DE AVES POR ESPECIES Y PORCENTAJE, SEGÚN REGIÓN</a:t>
            </a:r>
            <a:endParaRPr lang="es-EC" sz="1000" b="0"/>
          </a:p>
        </c:rich>
      </c:tx>
      <c:layout>
        <c:manualLayout>
          <c:xMode val="edge"/>
          <c:yMode val="edge"/>
          <c:x val="0.25484046619520395"/>
          <c:y val="2.6184054387410931E-2"/>
        </c:manualLayout>
      </c:layout>
      <c:overlay val="0"/>
    </c:title>
    <c:autoTitleDeleted val="0"/>
    <c:view3D>
      <c:rotX val="15"/>
      <c:hPercent val="44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9213107109928887"/>
          <c:y val="0.14500775240932767"/>
          <c:w val="0.81207241843549771"/>
          <c:h val="0.68082960218208355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54'!$B$53</c:f>
              <c:strCache>
                <c:ptCount val="1"/>
                <c:pt idx="0">
                  <c:v>REGIÓN SIERRA</c:v>
                </c:pt>
              </c:strCache>
            </c:strRef>
          </c:tx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0-7471-409A-AAD7-3761385ADF50}"/>
              </c:ext>
            </c:extLst>
          </c:dPt>
          <c:cat>
            <c:strRef>
              <c:f>'GR 54'!$C$52:$H$52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54'!$C$53:$H$53</c:f>
              <c:numCache>
                <c:formatCode>_(* #,##0_);_(* \(#,##0\);_(* "-"??_);_(@_)</c:formatCode>
                <c:ptCount val="6"/>
                <c:pt idx="0">
                  <c:v>18766746.111262195</c:v>
                </c:pt>
                <c:pt idx="1">
                  <c:v>8413220.8653352745</c:v>
                </c:pt>
                <c:pt idx="2">
                  <c:v>1456388.9192450505</c:v>
                </c:pt>
                <c:pt idx="3">
                  <c:v>0</c:v>
                </c:pt>
                <c:pt idx="4">
                  <c:v>197666</c:v>
                </c:pt>
                <c:pt idx="5">
                  <c:v>28207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71-409A-AAD7-3761385ADF50}"/>
            </c:ext>
          </c:extLst>
        </c:ser>
        <c:ser>
          <c:idx val="1"/>
          <c:order val="1"/>
          <c:tx>
            <c:strRef>
              <c:f>'GR 54'!$B$54</c:f>
              <c:strCache>
                <c:ptCount val="1"/>
                <c:pt idx="0">
                  <c:v>REGIÓN COSTA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</c:spPr>
          <c:invertIfNegative val="0"/>
          <c:cat>
            <c:strRef>
              <c:f>'GR 54'!$C$52:$H$52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54'!$C$54:$H$54</c:f>
              <c:numCache>
                <c:formatCode>_(* #,##0_);_(* \(#,##0\);_(* "-"??_);_(@_)</c:formatCode>
                <c:ptCount val="6"/>
                <c:pt idx="0">
                  <c:v>9560071.0000638273</c:v>
                </c:pt>
                <c:pt idx="1">
                  <c:v>1577173.5762307053</c:v>
                </c:pt>
                <c:pt idx="2">
                  <c:v>514343.43955230841</c:v>
                </c:pt>
                <c:pt idx="3">
                  <c:v>300</c:v>
                </c:pt>
                <c:pt idx="4">
                  <c:v>42000</c:v>
                </c:pt>
                <c:pt idx="5">
                  <c:v>218119.29896047045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471-409A-AAD7-3761385ADF50}"/>
            </c:ext>
          </c:extLst>
        </c:ser>
        <c:ser>
          <c:idx val="2"/>
          <c:order val="2"/>
          <c:tx>
            <c:strRef>
              <c:f>'GR 54'!$B$55</c:f>
              <c:strCache>
                <c:ptCount val="1"/>
                <c:pt idx="0">
                  <c:v>REGIÓN ORIENTAL</c:v>
                </c:pt>
              </c:strCache>
            </c:strRef>
          </c:tx>
          <c:spPr>
            <a:solidFill>
              <a:srgbClr val="00B0F0"/>
            </a:solidFill>
          </c:spPr>
          <c:invertIfNegative val="0"/>
          <c:cat>
            <c:strRef>
              <c:f>'GR 54'!$C$52:$H$52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54'!$C$55:$H$55</c:f>
              <c:numCache>
                <c:formatCode>_(* #,##0_);_(* \(#,##0\);_(* "-"??_);_(@_)</c:formatCode>
                <c:ptCount val="6"/>
                <c:pt idx="0">
                  <c:v>2067651.5728391109</c:v>
                </c:pt>
                <c:pt idx="1">
                  <c:v>9090</c:v>
                </c:pt>
                <c:pt idx="2">
                  <c:v>60000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471-409A-AAD7-3761385ADF50}"/>
            </c:ext>
          </c:extLst>
        </c:ser>
        <c:ser>
          <c:idx val="3"/>
          <c:order val="3"/>
          <c:tx>
            <c:strRef>
              <c:f>'GR 54'!$B$56</c:f>
              <c:strCache>
                <c:ptCount val="1"/>
                <c:pt idx="0">
                  <c:v>ZONAS NO DELIMITADAS</c:v>
                </c:pt>
              </c:strCache>
            </c:strRef>
          </c:tx>
          <c:invertIfNegative val="0"/>
          <c:cat>
            <c:strRef>
              <c:f>'GR 54'!$C$52:$H$52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54'!$C$56:$H$56</c:f>
              <c:numCache>
                <c:formatCode>_(* #,##0_);_(* \(#,##0\);_(* "-"??_);_(@_)</c:formatCode>
                <c:ptCount val="6"/>
                <c:pt idx="0">
                  <c:v>500</c:v>
                </c:pt>
                <c:pt idx="1">
                  <c:v>0</c:v>
                </c:pt>
                <c:pt idx="2">
                  <c:v>244845.56681106114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471-409A-AAD7-3761385ADF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31"/>
        <c:gapDepth val="118"/>
        <c:shape val="box"/>
        <c:axId val="194078592"/>
        <c:axId val="194080128"/>
        <c:axId val="0"/>
      </c:bar3DChart>
      <c:catAx>
        <c:axId val="1940785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4080128"/>
        <c:crosses val="autoZero"/>
        <c:auto val="1"/>
        <c:lblAlgn val="ctr"/>
        <c:lblOffset val="100"/>
        <c:tickLblSkip val="2"/>
        <c:tickMarkSkip val="1"/>
        <c:noMultiLvlLbl val="0"/>
      </c:catAx>
      <c:valAx>
        <c:axId val="194080128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4078592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8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722" r="0.75000000000000722" t="1" header="0" footer="0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Arial" pitchFamily="34" charset="0"/>
                <a:ea typeface="Arial"/>
                <a:cs typeface="Arial" pitchFamily="34" charset="0"/>
              </a:defRPr>
            </a:pPr>
            <a:r>
              <a:rPr lang="es-EC" sz="1100">
                <a:latin typeface="Arial" pitchFamily="34" charset="0"/>
                <a:cs typeface="Arial" pitchFamily="34" charset="0"/>
              </a:rPr>
              <a:t>PORCENTAJE POR REGIÓN</a:t>
            </a:r>
          </a:p>
        </c:rich>
      </c:tx>
      <c:layout>
        <c:manualLayout>
          <c:xMode val="edge"/>
          <c:yMode val="edge"/>
          <c:x val="0.25923291266673748"/>
          <c:y val="4.2016806722689074E-3"/>
        </c:manualLayout>
      </c:layout>
      <c:overlay val="0"/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896244561895517"/>
          <c:y val="0.43137343126227057"/>
          <c:w val="0.56574066084205232"/>
          <c:h val="0.52560312313901969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0-DE4B-4213-BAAC-3DD1F4FA637D}"/>
              </c:ext>
            </c:extLst>
          </c:dPt>
          <c:dPt>
            <c:idx val="1"/>
            <c:bubble3D val="0"/>
            <c:spPr>
              <a:solidFill>
                <a:schemeClr val="accent6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1-DE4B-4213-BAAC-3DD1F4FA637D}"/>
              </c:ext>
            </c:extLst>
          </c:dPt>
          <c:dPt>
            <c:idx val="2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2-DE4B-4213-BAAC-3DD1F4FA637D}"/>
              </c:ext>
            </c:extLst>
          </c:dPt>
          <c:dLbls>
            <c:dLbl>
              <c:idx val="0"/>
              <c:layout>
                <c:manualLayout>
                  <c:x val="-0.20270392855633873"/>
                  <c:y val="-0.2040512935883038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DE4B-4213-BAAC-3DD1F4FA637D}"/>
                </c:ext>
              </c:extLst>
            </c:dLbl>
            <c:dLbl>
              <c:idx val="1"/>
              <c:layout>
                <c:manualLayout>
                  <c:x val="-3.1758999713586786E-4"/>
                  <c:y val="-1.292778402699662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E4B-4213-BAAC-3DD1F4FA637D}"/>
                </c:ext>
              </c:extLst>
            </c:dLbl>
            <c:dLbl>
              <c:idx val="2"/>
              <c:layout>
                <c:manualLayout>
                  <c:x val="0.12281285948379887"/>
                  <c:y val="-3.183397075365653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DE4B-4213-BAAC-3DD1F4FA637D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54'!$B$59:$B$62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54'!$C$59:$C$62</c:f>
              <c:numCache>
                <c:formatCode>###0</c:formatCode>
                <c:ptCount val="4"/>
                <c:pt idx="0">
                  <c:v>28862228.8958425</c:v>
                </c:pt>
                <c:pt idx="1">
                  <c:v>11912007.314807316</c:v>
                </c:pt>
                <c:pt idx="2">
                  <c:v>2136741.5728391106</c:v>
                </c:pt>
                <c:pt idx="3">
                  <c:v>245345.56681106114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E4B-4213-BAAC-3DD1F4FA637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722" r="0.75000000000000722" t="1" header="0" footer="0"/>
    <c:pageSetup orientation="portrait"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GANADO VACUNO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NÚMERO DE VACAS ORDEÑADAS Y PRODUCCIÓN DE LECHE, SEGÚN REGIÓN</a:t>
            </a:r>
            <a:endParaRPr lang="es-EC"/>
          </a:p>
        </c:rich>
      </c:tx>
      <c:layout>
        <c:manualLayout>
          <c:xMode val="edge"/>
          <c:yMode val="edge"/>
          <c:x val="0.12548498001223488"/>
          <c:y val="7.6689273521852726E-4"/>
        </c:manualLayout>
      </c:layout>
      <c:overlay val="0"/>
    </c:title>
    <c:autoTitleDeleted val="0"/>
    <c:view3D>
      <c:rotX val="15"/>
      <c:hPercent val="69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30862292261968605"/>
          <c:y val="8.2450589471562849E-2"/>
          <c:w val="0.69137707738031562"/>
          <c:h val="0.7168471326989907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57'!$D$42</c:f>
              <c:strCache>
                <c:ptCount val="1"/>
                <c:pt idx="0">
                  <c:v>NÚMERO TOTAL DE VACAS ORDEÑADAS</c:v>
                </c:pt>
              </c:strCache>
            </c:strRef>
          </c:tx>
          <c:spPr>
            <a:solidFill>
              <a:srgbClr val="00B0F0"/>
            </a:solidFill>
          </c:spPr>
          <c:invertIfNegative val="0"/>
          <c:cat>
            <c:strRef>
              <c:f>'GR 57'!$C$43:$C$46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57'!$D$43:$D$46</c:f>
              <c:numCache>
                <c:formatCode>_-* #,##0\ _€_-;\-* #,##0\ _€_-;_-* "-"??\ _€_-;_-@_-</c:formatCode>
                <c:ptCount val="4"/>
                <c:pt idx="0">
                  <c:v>522717.42376765364</c:v>
                </c:pt>
                <c:pt idx="1">
                  <c:v>272717.17630540428</c:v>
                </c:pt>
                <c:pt idx="2">
                  <c:v>63336.416404283271</c:v>
                </c:pt>
                <c:pt idx="3">
                  <c:v>2114.9072179360383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55E-4630-AE91-E8D45977F139}"/>
            </c:ext>
          </c:extLst>
        </c:ser>
        <c:ser>
          <c:idx val="1"/>
          <c:order val="1"/>
          <c:tx>
            <c:strRef>
              <c:f>'GR 57'!$E$42</c:f>
              <c:strCache>
                <c:ptCount val="1"/>
                <c:pt idx="0">
                  <c:v>PRODUCCIÓN TOTAL DE LECHE (Litros)</c:v>
                </c:pt>
              </c:strCache>
            </c:strRef>
          </c:tx>
          <c:spPr>
            <a:solidFill>
              <a:schemeClr val="tx2">
                <a:lumMod val="75000"/>
              </a:schemeClr>
            </a:solidFill>
          </c:spPr>
          <c:invertIfNegative val="0"/>
          <c:cat>
            <c:strRef>
              <c:f>'GR 57'!$C$43:$C$46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57'!$E$43:$E$46</c:f>
              <c:numCache>
                <c:formatCode>_-* #,##0\ _€_-;\-* #,##0\ _€_-;_-* "-"??\ _€_-;_-@_-</c:formatCode>
                <c:ptCount val="4"/>
                <c:pt idx="0">
                  <c:v>3677686.8495540647</c:v>
                </c:pt>
                <c:pt idx="1">
                  <c:v>1024008.5579711555</c:v>
                </c:pt>
                <c:pt idx="2">
                  <c:v>273187.50081662374</c:v>
                </c:pt>
                <c:pt idx="3">
                  <c:v>7486.9554034687644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55E-4630-AE91-E8D45977F1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6770048"/>
        <c:axId val="196784128"/>
        <c:axId val="0"/>
      </c:bar3DChart>
      <c:catAx>
        <c:axId val="19677004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6784128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96784128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96770048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Arial" pitchFamily="34" charset="0"/>
                <a:ea typeface="Arial"/>
                <a:cs typeface="Arial" pitchFamily="34" charset="0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711" r="0.75000000000000711" t="1" header="0" footer="0"/>
    <c:pageSetup paperSize="9" orientation="landscape"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8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s-EC" sz="1100">
                <a:latin typeface="Arial" pitchFamily="34" charset="0"/>
                <a:cs typeface="Arial" pitchFamily="34" charset="0"/>
              </a:rPr>
              <a:t>AVES</a:t>
            </a:r>
            <a:r>
              <a:rPr lang="es-EC" sz="1100" baseline="0">
                <a:latin typeface="Arial" pitchFamily="34" charset="0"/>
                <a:cs typeface="Arial" pitchFamily="34" charset="0"/>
              </a:rPr>
              <a:t> DE CAMPO</a:t>
            </a:r>
            <a:endParaRPr lang="es-EC" sz="1100">
              <a:latin typeface="Arial" pitchFamily="34" charset="0"/>
              <a:cs typeface="Arial" pitchFamily="34" charset="0"/>
            </a:endParaRPr>
          </a:p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8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s-EC" sz="1000" b="0" i="0" baseline="0">
                <a:latin typeface="Arial" pitchFamily="34" charset="0"/>
                <a:cs typeface="Arial" pitchFamily="34" charset="0"/>
              </a:rPr>
              <a:t>PRODUCCIÓN DE HUEVOS DE GALLINA POR DESTINO</a:t>
            </a:r>
            <a:endParaRPr lang="es-EC" sz="1000">
              <a:latin typeface="Arial" pitchFamily="34" charset="0"/>
              <a:cs typeface="Arial" pitchFamily="34" charset="0"/>
            </a:endParaRPr>
          </a:p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8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s-EC"/>
          </a:p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8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s-EC"/>
          </a:p>
        </c:rich>
      </c:tx>
      <c:overlay val="0"/>
    </c:title>
    <c:autoTitleDeleted val="0"/>
    <c:view3D>
      <c:rotX val="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'GR 58'!$B$72</c:f>
              <c:strCache>
                <c:ptCount val="1"/>
                <c:pt idx="0">
                  <c:v>REGIÓN SIERRA</c:v>
                </c:pt>
              </c:strCache>
            </c:strRef>
          </c:tx>
          <c:invertIfNegative val="0"/>
          <c:cat>
            <c:strRef>
              <c:f>'GR 58'!$C$71:$E$71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58'!$C$72:$E$72</c:f>
              <c:numCache>
                <c:formatCode>_(* #,##0_);_(* \(#,##0\);_(* "-"??_);_(@_)</c:formatCode>
                <c:ptCount val="3"/>
                <c:pt idx="0">
                  <c:v>1290900.9029212445</c:v>
                </c:pt>
                <c:pt idx="1">
                  <c:v>154111.87454864639</c:v>
                </c:pt>
                <c:pt idx="2">
                  <c:v>77615.003900850381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552-41E9-B01D-E8E9277F221D}"/>
            </c:ext>
          </c:extLst>
        </c:ser>
        <c:ser>
          <c:idx val="1"/>
          <c:order val="1"/>
          <c:tx>
            <c:strRef>
              <c:f>'GR 58'!$B$73</c:f>
              <c:strCache>
                <c:ptCount val="1"/>
                <c:pt idx="0">
                  <c:v>REGIÓN COSTA</c:v>
                </c:pt>
              </c:strCache>
            </c:strRef>
          </c:tx>
          <c:invertIfNegative val="0"/>
          <c:cat>
            <c:strRef>
              <c:f>'GR 58'!$C$71:$E$71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58'!$C$73:$E$73</c:f>
              <c:numCache>
                <c:formatCode>_(* #,##0_);_(* \(#,##0\);_(* "-"??_);_(@_)</c:formatCode>
                <c:ptCount val="3"/>
                <c:pt idx="0">
                  <c:v>1313663.9230054361</c:v>
                </c:pt>
                <c:pt idx="1">
                  <c:v>145052.32090542401</c:v>
                </c:pt>
                <c:pt idx="2">
                  <c:v>187977.24583187015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552-41E9-B01D-E8E9277F221D}"/>
            </c:ext>
          </c:extLst>
        </c:ser>
        <c:ser>
          <c:idx val="2"/>
          <c:order val="2"/>
          <c:tx>
            <c:strRef>
              <c:f>'GR 58'!$B$74</c:f>
              <c:strCache>
                <c:ptCount val="1"/>
                <c:pt idx="0">
                  <c:v>REGIÓN ORIENTAL</c:v>
                </c:pt>
              </c:strCache>
            </c:strRef>
          </c:tx>
          <c:invertIfNegative val="0"/>
          <c:cat>
            <c:strRef>
              <c:f>'GR 58'!$C$71:$E$71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58'!$C$74:$E$74</c:f>
              <c:numCache>
                <c:formatCode>_(* #,##0_);_(* \(#,##0\);_(* "-"??_);_(@_)</c:formatCode>
                <c:ptCount val="3"/>
                <c:pt idx="0">
                  <c:v>266159.32448145829</c:v>
                </c:pt>
                <c:pt idx="1">
                  <c:v>32469.285083234365</c:v>
                </c:pt>
                <c:pt idx="2">
                  <c:v>32161.022102677132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552-41E9-B01D-E8E9277F221D}"/>
            </c:ext>
          </c:extLst>
        </c:ser>
        <c:ser>
          <c:idx val="3"/>
          <c:order val="3"/>
          <c:tx>
            <c:strRef>
              <c:f>'GR 58'!$B$75</c:f>
              <c:strCache>
                <c:ptCount val="1"/>
                <c:pt idx="0">
                  <c:v>ZONAS NO DELIMITADAS</c:v>
                </c:pt>
              </c:strCache>
            </c:strRef>
          </c:tx>
          <c:invertIfNegative val="0"/>
          <c:cat>
            <c:strRef>
              <c:f>'GR 58'!$C$71:$E$71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58'!$C$75:$E$75</c:f>
              <c:numCache>
                <c:formatCode>_(* #,##0_);_(* \(#,##0\);_(* "-"??_);_(@_)</c:formatCode>
                <c:ptCount val="3"/>
                <c:pt idx="0">
                  <c:v>22329.140660285393</c:v>
                </c:pt>
                <c:pt idx="1">
                  <c:v>3381.5213582098418</c:v>
                </c:pt>
                <c:pt idx="2">
                  <c:v>3358.1267154815005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552-41E9-B01D-E8E9277F22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0"/>
        <c:gapDepth val="190"/>
        <c:shape val="box"/>
        <c:axId val="196839296"/>
        <c:axId val="196840832"/>
        <c:axId val="0"/>
      </c:bar3DChart>
      <c:catAx>
        <c:axId val="196839296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one"/>
        <c:crossAx val="196840832"/>
        <c:crosses val="autoZero"/>
        <c:auto val="1"/>
        <c:lblAlgn val="ctr"/>
        <c:lblOffset val="100"/>
        <c:noMultiLvlLbl val="0"/>
      </c:catAx>
      <c:valAx>
        <c:axId val="196840832"/>
        <c:scaling>
          <c:orientation val="minMax"/>
        </c:scaling>
        <c:delete val="0"/>
        <c:axPos val="l"/>
        <c:numFmt formatCode="#,##0" sourceLinked="0"/>
        <c:majorTickMark val="none"/>
        <c:minorTickMark val="none"/>
        <c:tickLblPos val="nextTo"/>
        <c:crossAx val="196839296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>
                <a:latin typeface="Arial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noFill/>
    <a:ln>
      <a:noFill/>
    </a:ln>
  </c:spPr>
  <c:printSettings>
    <c:headerFooter/>
    <c:pageMargins b="0.75000000000000178" l="0.70000000000000062" r="0.70000000000000062" t="0.75000000000000178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3114669577193941"/>
          <c:y val="0.12743497971844428"/>
          <c:w val="0.77203004079935555"/>
          <c:h val="0.7364720319051028"/>
        </c:manualLayout>
      </c:layout>
      <c:pie3DChart>
        <c:varyColors val="1"/>
        <c:ser>
          <c:idx val="0"/>
          <c:order val="0"/>
          <c:dPt>
            <c:idx val="0"/>
            <c:bubble3D val="0"/>
            <c:explosion val="2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0-AC70-404D-B1DD-2697401311E9}"/>
              </c:ext>
            </c:extLst>
          </c:dPt>
          <c:dPt>
            <c:idx val="1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1-AC70-404D-B1DD-2697401311E9}"/>
              </c:ext>
            </c:extLst>
          </c:dPt>
          <c:dLbls>
            <c:dLbl>
              <c:idx val="0"/>
              <c:layout>
                <c:manualLayout>
                  <c:x val="7.9728346456692911E-2"/>
                  <c:y val="2.740594925634359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C70-404D-B1DD-2697401311E9}"/>
                </c:ext>
              </c:extLst>
            </c:dLbl>
            <c:dLbl>
              <c:idx val="1"/>
              <c:layout>
                <c:manualLayout>
                  <c:x val="0.19582660324732021"/>
                  <c:y val="-0.2983783275797716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C70-404D-B1DD-2697401311E9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 b="0"/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11'!$A$50:$A$51</c:f>
              <c:strCache>
                <c:ptCount val="2"/>
                <c:pt idx="0">
                  <c:v>AVES CRIADAS EN CAMPO</c:v>
                </c:pt>
                <c:pt idx="1">
                  <c:v>AVES CRIADAS EN PLANTELES AVÍCOLAS</c:v>
                </c:pt>
              </c:strCache>
            </c:strRef>
          </c:cat>
          <c:val>
            <c:numRef>
              <c:f>'GR 11'!$B$50:$B$51</c:f>
              <c:numCache>
                <c:formatCode>#,##0</c:formatCode>
                <c:ptCount val="2"/>
                <c:pt idx="0">
                  <c:v>5981303.9075531205</c:v>
                </c:pt>
                <c:pt idx="1">
                  <c:v>32487311.999999993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C70-404D-B1DD-2697401311E9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81" l="0.70000000000000062" r="0.70000000000000062" t="0.7500000000000081" header="0.30000000000000032" footer="0.30000000000000032"/>
    <c:pageSetup paperSize="9" orientation="landscape" horizontalDpi="300" verticalDpi="300"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8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s-EC" sz="1100">
                <a:latin typeface="Arial" pitchFamily="34" charset="0"/>
                <a:cs typeface="Arial" pitchFamily="34" charset="0"/>
              </a:rPr>
              <a:t>AVES</a:t>
            </a:r>
            <a:r>
              <a:rPr lang="es-EC" sz="1100" baseline="0">
                <a:latin typeface="Arial" pitchFamily="34" charset="0"/>
                <a:cs typeface="Arial" pitchFamily="34" charset="0"/>
              </a:rPr>
              <a:t> DE PLANTELES AVÍCOLAS</a:t>
            </a:r>
            <a:endParaRPr lang="es-EC" sz="1100">
              <a:latin typeface="Arial" pitchFamily="34" charset="0"/>
              <a:cs typeface="Arial" pitchFamily="34" charset="0"/>
            </a:endParaRPr>
          </a:p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8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s-EC" sz="1000" b="0" i="0" baseline="0">
                <a:latin typeface="Arial" pitchFamily="34" charset="0"/>
                <a:cs typeface="Arial" pitchFamily="34" charset="0"/>
              </a:rPr>
              <a:t>PRODUCCIÓN DE HUEVOS DE GALLINA POR DESTINO</a:t>
            </a:r>
            <a:endParaRPr lang="es-EC" sz="1000">
              <a:latin typeface="Arial" pitchFamily="34" charset="0"/>
              <a:cs typeface="Arial" pitchFamily="34" charset="0"/>
            </a:endParaRPr>
          </a:p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8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s-EC"/>
          </a:p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8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s-EC"/>
          </a:p>
        </c:rich>
      </c:tx>
      <c:overlay val="0"/>
    </c:title>
    <c:autoTitleDeleted val="0"/>
    <c:view3D>
      <c:rotX val="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'GR 58'!$B$72</c:f>
              <c:strCache>
                <c:ptCount val="1"/>
                <c:pt idx="0">
                  <c:v>REGIÓN SIERRA</c:v>
                </c:pt>
              </c:strCache>
            </c:strRef>
          </c:tx>
          <c:invertIfNegative val="0"/>
          <c:cat>
            <c:strRef>
              <c:f>'GR 58'!$F$71:$H$71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58'!$F$72:$H$72</c:f>
              <c:numCache>
                <c:formatCode>_(* #,##0_);_(* \(#,##0\);_(* "-"??_);_(@_)</c:formatCode>
                <c:ptCount val="3"/>
                <c:pt idx="0">
                  <c:v>59800.580031463025</c:v>
                </c:pt>
                <c:pt idx="1">
                  <c:v>40983893.833599374</c:v>
                </c:pt>
                <c:pt idx="2">
                  <c:v>4241176.033157425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B0-4152-9983-FFA5566F1008}"/>
            </c:ext>
          </c:extLst>
        </c:ser>
        <c:ser>
          <c:idx val="1"/>
          <c:order val="1"/>
          <c:tx>
            <c:strRef>
              <c:f>'GR 58'!$B$73</c:f>
              <c:strCache>
                <c:ptCount val="1"/>
                <c:pt idx="0">
                  <c:v>REGIÓN COSTA</c:v>
                </c:pt>
              </c:strCache>
            </c:strRef>
          </c:tx>
          <c:invertIfNegative val="0"/>
          <c:cat>
            <c:strRef>
              <c:f>'GR 58'!$F$71:$H$71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58'!$F$73:$H$73</c:f>
              <c:numCache>
                <c:formatCode>_(* #,##0_);_(* \(#,##0\);_(* "-"??_);_(@_)</c:formatCode>
                <c:ptCount val="3"/>
                <c:pt idx="0">
                  <c:v>13171.518330920615</c:v>
                </c:pt>
                <c:pt idx="1">
                  <c:v>14323099.233077757</c:v>
                </c:pt>
                <c:pt idx="2">
                  <c:v>934380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B0-4152-9983-FFA5566F1008}"/>
            </c:ext>
          </c:extLst>
        </c:ser>
        <c:ser>
          <c:idx val="2"/>
          <c:order val="2"/>
          <c:tx>
            <c:strRef>
              <c:f>'GR 58'!$B$74</c:f>
              <c:strCache>
                <c:ptCount val="1"/>
                <c:pt idx="0">
                  <c:v>REGIÓN ORIENTAL</c:v>
                </c:pt>
              </c:strCache>
            </c:strRef>
          </c:tx>
          <c:invertIfNegative val="0"/>
          <c:cat>
            <c:strRef>
              <c:f>'GR 58'!$F$71:$H$71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58'!$F$74:$H$74</c:f>
              <c:numCache>
                <c:formatCode>_(* #,##0_);_(* \(#,##0\);_(* "-"??_);_(@_)</c:formatCode>
                <c:ptCount val="3"/>
                <c:pt idx="0">
                  <c:v>20</c:v>
                </c:pt>
                <c:pt idx="1">
                  <c:v>167700</c:v>
                </c:pt>
                <c:pt idx="2">
                  <c:v>80520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B0-4152-9983-FFA5566F1008}"/>
            </c:ext>
          </c:extLst>
        </c:ser>
        <c:ser>
          <c:idx val="3"/>
          <c:order val="3"/>
          <c:tx>
            <c:strRef>
              <c:f>'GR 58'!$B$75</c:f>
              <c:strCache>
                <c:ptCount val="1"/>
                <c:pt idx="0">
                  <c:v>ZONAS NO DELIMITADAS</c:v>
                </c:pt>
              </c:strCache>
            </c:strRef>
          </c:tx>
          <c:invertIfNegative val="0"/>
          <c:cat>
            <c:strRef>
              <c:f>'GR 58'!$F$71:$H$71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58'!$F$75:$H$75</c:f>
              <c:numCache>
                <c:formatCode>_(* #,##0_);_(* \(#,##0\);_(* "-"??_);_(@_)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B0-4152-9983-FFA5566F10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0"/>
        <c:gapDepth val="190"/>
        <c:shape val="box"/>
        <c:axId val="196195072"/>
        <c:axId val="196196608"/>
        <c:axId val="0"/>
      </c:bar3DChart>
      <c:catAx>
        <c:axId val="196195072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one"/>
        <c:crossAx val="196196608"/>
        <c:crosses val="autoZero"/>
        <c:auto val="1"/>
        <c:lblAlgn val="ctr"/>
        <c:lblOffset val="100"/>
        <c:noMultiLvlLbl val="0"/>
      </c:catAx>
      <c:valAx>
        <c:axId val="196196608"/>
        <c:scaling>
          <c:orientation val="minMax"/>
        </c:scaling>
        <c:delete val="0"/>
        <c:axPos val="l"/>
        <c:numFmt formatCode="#,##0" sourceLinked="0"/>
        <c:majorTickMark val="none"/>
        <c:minorTickMark val="none"/>
        <c:tickLblPos val="nextTo"/>
        <c:crossAx val="196195072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>
                <a:latin typeface="Arial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noFill/>
    <a:ln>
      <a:noFill/>
    </a:ln>
  </c:spPr>
  <c:printSettings>
    <c:headerFooter/>
    <c:pageMargins b="0.750000000000002" l="0.70000000000000062" r="0.70000000000000062" t="0.750000000000002" header="0.30000000000000032" footer="0.30000000000000032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C" sz="1100">
                <a:latin typeface="Arial" pitchFamily="34" charset="0"/>
                <a:cs typeface="Arial" pitchFamily="34" charset="0"/>
              </a:rPr>
              <a:t>EMPLEO</a:t>
            </a:r>
          </a:p>
          <a:p>
            <a:pPr>
              <a:defRPr/>
            </a:pPr>
            <a:r>
              <a:rPr lang="es-EC" sz="1000" b="0">
                <a:latin typeface="Arial" pitchFamily="34" charset="0"/>
                <a:cs typeface="Arial" pitchFamily="34" charset="0"/>
              </a:rPr>
              <a:t> NÚMERO DE TRABAJADORES POR REMUNERACIÓN, CONDICIÓN DE TRABAJO Y PORCENTAJE, SEGÚN REGIÓN</a:t>
            </a:r>
          </a:p>
        </c:rich>
      </c:tx>
      <c:layout>
        <c:manualLayout>
          <c:xMode val="edge"/>
          <c:yMode val="edge"/>
          <c:x val="0.12347239780868099"/>
          <c:y val="1.6666421761783964E-3"/>
        </c:manualLayout>
      </c:layout>
      <c:overlay val="0"/>
    </c:title>
    <c:autoTitleDeleted val="0"/>
    <c:view3D>
      <c:rotX val="15"/>
      <c:hPercent val="59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8670880741677202"/>
          <c:y val="0.17871953985196912"/>
          <c:w val="0.71329115801556764"/>
          <c:h val="0.57769704219129614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59'!$E$56:$E$57</c:f>
              <c:strCache>
                <c:ptCount val="2"/>
                <c:pt idx="0">
                  <c:v>SIN REMUNERACIÓN</c:v>
                </c:pt>
                <c:pt idx="1">
                  <c:v>PERSONA PRODUCTORA Y/O FAMILIARES</c:v>
                </c:pt>
              </c:strCache>
            </c:strRef>
          </c:tx>
          <c:invertIfNegative val="0"/>
          <c:cat>
            <c:strRef>
              <c:f>'GR 59'!$D$58:$D$61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59'!$E$58:$E$61</c:f>
              <c:numCache>
                <c:formatCode>_(* #,##0_);_(* \(#,##0\);_(* "-"??_);_(@_)</c:formatCode>
                <c:ptCount val="4"/>
                <c:pt idx="0">
                  <c:v>871860.37466229463</c:v>
                </c:pt>
                <c:pt idx="1">
                  <c:v>507872.43465272692</c:v>
                </c:pt>
                <c:pt idx="2">
                  <c:v>107071.14575746942</c:v>
                </c:pt>
                <c:pt idx="3">
                  <c:v>6377.8986528008118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B58-445B-97B6-4C4976954D66}"/>
            </c:ext>
          </c:extLst>
        </c:ser>
        <c:ser>
          <c:idx val="1"/>
          <c:order val="1"/>
          <c:tx>
            <c:strRef>
              <c:f>'GR 59'!$F$56:$F$57</c:f>
              <c:strCache>
                <c:ptCount val="2"/>
                <c:pt idx="0">
                  <c:v>TRABAJADORES REMUNERADOS</c:v>
                </c:pt>
                <c:pt idx="1">
                  <c:v>PERMANENTES</c:v>
                </c:pt>
              </c:strCache>
            </c:strRef>
          </c:tx>
          <c:invertIfNegative val="0"/>
          <c:cat>
            <c:strRef>
              <c:f>'GR 59'!$D$58:$D$61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59'!$F$58:$F$61</c:f>
              <c:numCache>
                <c:formatCode>_(* #,##0_);_(* \(#,##0\);_(* "-"??_);_(@_)</c:formatCode>
                <c:ptCount val="4"/>
                <c:pt idx="0">
                  <c:v>128382.1488225982</c:v>
                </c:pt>
                <c:pt idx="1">
                  <c:v>149880.22455467333</c:v>
                </c:pt>
                <c:pt idx="2">
                  <c:v>22063.34254798602</c:v>
                </c:pt>
                <c:pt idx="3">
                  <c:v>1492.887281978685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B58-445B-97B6-4C4976954D66}"/>
            </c:ext>
          </c:extLst>
        </c:ser>
        <c:ser>
          <c:idx val="2"/>
          <c:order val="2"/>
          <c:tx>
            <c:strRef>
              <c:f>'GR 59'!$G$56:$G$57</c:f>
              <c:strCache>
                <c:ptCount val="2"/>
                <c:pt idx="0">
                  <c:v>TRABAJADORES REMUNERADOS</c:v>
                </c:pt>
                <c:pt idx="1">
                  <c:v>OCASIONALES</c:v>
                </c:pt>
              </c:strCache>
            </c:strRef>
          </c:tx>
          <c:invertIfNegative val="0"/>
          <c:cat>
            <c:strRef>
              <c:f>'GR 59'!$D$58:$D$61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59'!$G$58:$G$61</c:f>
              <c:numCache>
                <c:formatCode>_(* #,##0_);_(* \(#,##0\);_(* "-"??_);_(@_)</c:formatCode>
                <c:ptCount val="4"/>
                <c:pt idx="0">
                  <c:v>95287.381389918868</c:v>
                </c:pt>
                <c:pt idx="1">
                  <c:v>158631.08046690797</c:v>
                </c:pt>
                <c:pt idx="2">
                  <c:v>9867.370645753268</c:v>
                </c:pt>
                <c:pt idx="3">
                  <c:v>2590.3736841924492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B58-445B-97B6-4C4976954D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6938752"/>
        <c:axId val="196952832"/>
        <c:axId val="0"/>
      </c:bar3DChart>
      <c:catAx>
        <c:axId val="19693875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/>
            </a:pPr>
            <a:endParaRPr lang="en-US"/>
          </a:p>
        </c:txPr>
        <c:crossAx val="196952832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96952832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/>
            </a:pPr>
            <a:endParaRPr lang="en-US"/>
          </a:p>
        </c:txPr>
        <c:crossAx val="196938752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>
                <a:latin typeface="Arial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noFill/>
    <a:ln>
      <a:noFill/>
    </a:ln>
  </c:spPr>
  <c:printSettings>
    <c:headerFooter alignWithMargins="0"/>
    <c:pageMargins b="1" l="0.75000000000000744" r="0.75000000000000744" t="1" header="0" footer="0"/>
    <c:pageSetup paperSize="9" orientation="landscape"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C" sz="1100">
                <a:latin typeface="Arial" pitchFamily="34" charset="0"/>
                <a:cs typeface="Arial" pitchFamily="34" charset="0"/>
              </a:rPr>
              <a:t>PORCENTAJE POR REGIÓN</a:t>
            </a:r>
          </a:p>
        </c:rich>
      </c:tx>
      <c:layout>
        <c:manualLayout>
          <c:xMode val="edge"/>
          <c:yMode val="edge"/>
          <c:x val="0.38653628450647592"/>
          <c:y val="5.6442406432301424E-2"/>
        </c:manualLayout>
      </c:layout>
      <c:overlay val="0"/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6919234033481348"/>
          <c:y val="0.44984016200922256"/>
          <c:w val="0.56818245446591908"/>
          <c:h val="0.50876150888014759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5237947779671288"/>
                  <c:y val="-0.13785143823657278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5885-4FFF-9A71-E9DAD444D7C8}"/>
                </c:ext>
              </c:extLst>
            </c:dLbl>
            <c:dLbl>
              <c:idx val="1"/>
              <c:layout>
                <c:manualLayout>
                  <c:x val="0.22273011850838384"/>
                  <c:y val="-0.1246745428699436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885-4FFF-9A71-E9DAD444D7C8}"/>
                </c:ext>
              </c:extLst>
            </c:dLbl>
            <c:dLbl>
              <c:idx val="2"/>
              <c:layout>
                <c:manualLayout>
                  <c:x val="-2.2033086773244556E-2"/>
                  <c:y val="-2.03455869693651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5885-4FFF-9A71-E9DAD444D7C8}"/>
                </c:ext>
              </c:extLst>
            </c:dLbl>
            <c:dLbl>
              <c:idx val="3"/>
              <c:layout>
                <c:manualLayout>
                  <c:x val="5.8665394098465037E-2"/>
                  <c:y val="-4.807475294530263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885-4FFF-9A71-E9DAD444D7C8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59'!$D$63:$D$66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59'!$E$63:$E$66</c:f>
              <c:numCache>
                <c:formatCode>###0</c:formatCode>
                <c:ptCount val="4"/>
                <c:pt idx="0">
                  <c:v>1095529.9048748144</c:v>
                </c:pt>
                <c:pt idx="1">
                  <c:v>816383.73967430193</c:v>
                </c:pt>
                <c:pt idx="2">
                  <c:v>139001.85895120911</c:v>
                </c:pt>
                <c:pt idx="3" formatCode="#,##0">
                  <c:v>10461.159618971951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885-4FFF-9A71-E9DAD444D7C8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 alignWithMargins="0"/>
    <c:pageMargins b="1" l="0.75000000000000744" r="0.75000000000000744" t="1" header="0" footer="0"/>
    <c:pageSetup paperSize="9" orientation="landscape"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50"/>
              <a:t>SUPERFICIE PLANTADA</a:t>
            </a:r>
          </a:p>
        </c:rich>
      </c:tx>
      <c:layout>
        <c:manualLayout>
          <c:xMode val="edge"/>
          <c:yMode val="edge"/>
          <c:x val="0.35568041276590118"/>
          <c:y val="8.0869415904949726E-2"/>
        </c:manualLayout>
      </c:layout>
      <c:overlay val="0"/>
      <c:spPr>
        <a:ln>
          <a:noFill/>
        </a:ln>
      </c:spPr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8607281679589471"/>
          <c:y val="0.42718641796046208"/>
          <c:w val="0.74619694705895667"/>
          <c:h val="0.45629397967161844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8606357178573091"/>
                  <c:y val="7.393678721045049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CEAB-4618-B8D9-8DA12141BD7F}"/>
                </c:ext>
              </c:extLst>
            </c:dLbl>
            <c:dLbl>
              <c:idx val="1"/>
              <c:layout>
                <c:manualLayout>
                  <c:x val="0.11217197359391226"/>
                  <c:y val="-0.2109550074346787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EAB-4618-B8D9-8DA12141BD7F}"/>
                </c:ext>
              </c:extLst>
            </c:dLbl>
            <c:dLbl>
              <c:idx val="2"/>
              <c:layout>
                <c:manualLayout>
                  <c:x val="-1.1950961279573747E-2"/>
                  <c:y val="-3.929899657358286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CEAB-4618-B8D9-8DA12141BD7F}"/>
                </c:ext>
              </c:extLst>
            </c:dLbl>
            <c:dLbl>
              <c:idx val="3"/>
              <c:layout>
                <c:manualLayout>
                  <c:x val="7.9296650418697934E-2"/>
                  <c:y val="-3.847972229277794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EAB-4618-B8D9-8DA12141BD7F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60'!$B$43:$B$46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60'!$C$43:$C$46</c:f>
              <c:numCache>
                <c:formatCode>_(* #,##0_);_(* \(#,##0\);_(* "-"??_);_(@_)</c:formatCode>
                <c:ptCount val="4"/>
                <c:pt idx="0">
                  <c:v>740061.96796814282</c:v>
                </c:pt>
                <c:pt idx="1">
                  <c:v>1378724.3317002007</c:v>
                </c:pt>
                <c:pt idx="2">
                  <c:v>491103.57216541702</c:v>
                </c:pt>
                <c:pt idx="3">
                  <c:v>7122.3296931666573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EAB-4618-B8D9-8DA12141BD7F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833" r="0.75000000000000833" t="1" header="0" footer="0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3574661073167821E-2"/>
          <c:y val="3.5294114674797712E-2"/>
          <c:w val="0.97285067785366464"/>
          <c:h val="0.65022471260057124"/>
        </c:manualLayout>
      </c:layout>
      <c:bar3DChart>
        <c:barDir val="col"/>
        <c:grouping val="clustered"/>
        <c:varyColors val="0"/>
        <c:ser>
          <c:idx val="0"/>
          <c:order val="0"/>
          <c:spPr>
            <a:solidFill>
              <a:schemeClr val="accent6">
                <a:lumMod val="75000"/>
              </a:schemeClr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0-F950-4483-AFD2-3B12DB8EB609}"/>
              </c:ext>
            </c:extLst>
          </c:dPt>
          <c:dPt>
            <c:idx val="1"/>
            <c:invertIfNegative val="0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1-F950-4483-AFD2-3B12DB8EB609}"/>
              </c:ext>
            </c:extLst>
          </c:dPt>
          <c:dPt>
            <c:idx val="2"/>
            <c:invertIfNegative val="0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2-F950-4483-AFD2-3B12DB8EB609}"/>
              </c:ext>
            </c:extLst>
          </c:dPt>
          <c:dPt>
            <c:idx val="3"/>
            <c:invertIfNegative val="0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3-F950-4483-AFD2-3B12DB8EB609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4-F950-4483-AFD2-3B12DB8EB609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5-F950-4483-AFD2-3B12DB8EB609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6-F950-4483-AFD2-3B12DB8EB609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7-F950-4483-AFD2-3B12DB8EB609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8-F950-4483-AFD2-3B12DB8EB609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9-F950-4483-AFD2-3B12DB8EB609}"/>
              </c:ext>
            </c:extLst>
          </c:dPt>
          <c:cat>
            <c:multiLvlStrRef>
              <c:f>'GR 11'!$A$39:$B$48</c:f>
              <c:multiLvlStrCache>
                <c:ptCount val="10"/>
                <c:lvl>
                  <c:pt idx="0">
                    <c:v>Gallos y gallinas</c:v>
                  </c:pt>
                  <c:pt idx="1">
                    <c:v>Pollitos, Pollitas, Pollos, Pollas</c:v>
                  </c:pt>
                  <c:pt idx="2">
                    <c:v>Patos</c:v>
                  </c:pt>
                  <c:pt idx="3">
                    <c:v>Pavos</c:v>
                  </c:pt>
                  <c:pt idx="4">
                    <c:v>Gallinas Ponedoras</c:v>
                  </c:pt>
                  <c:pt idx="5">
                    <c:v>Gallinas Reproductoras</c:v>
                  </c:pt>
                  <c:pt idx="6">
                    <c:v>Pollitos, Pollitas, Pollos, Pollas</c:v>
                  </c:pt>
                  <c:pt idx="7">
                    <c:v>Avestruces</c:v>
                  </c:pt>
                  <c:pt idx="8">
                    <c:v>Pavos</c:v>
                  </c:pt>
                  <c:pt idx="9">
                    <c:v>Codornices</c:v>
                  </c:pt>
                </c:lvl>
                <c:lvl>
                  <c:pt idx="0">
                    <c:v>AVES CRIADAS EN CAMPO</c:v>
                  </c:pt>
                  <c:pt idx="4">
                    <c:v>AVES CRIADAS EN PLANTELES AVÍCOLAS</c:v>
                  </c:pt>
                </c:lvl>
              </c:multiLvlStrCache>
            </c:multiLvlStrRef>
          </c:cat>
          <c:val>
            <c:numRef>
              <c:f>'GR 11'!$C$39:$C$48</c:f>
              <c:numCache>
                <c:formatCode>_(* #,##0_);_(* \(#,##0\);_(* "-"??_);_(@_)</c:formatCode>
                <c:ptCount val="10"/>
                <c:pt idx="0">
                  <c:v>2616788.1215735814</c:v>
                </c:pt>
                <c:pt idx="1">
                  <c:v>2865791.2569904733</c:v>
                </c:pt>
                <c:pt idx="2">
                  <c:v>447792.81015307887</c:v>
                </c:pt>
                <c:pt idx="3">
                  <c:v>50931.718835987456</c:v>
                </c:pt>
                <c:pt idx="4">
                  <c:v>7254961.9999999991</c:v>
                </c:pt>
                <c:pt idx="5">
                  <c:v>1619323.0000000007</c:v>
                </c:pt>
                <c:pt idx="6">
                  <c:v>23341353.999999993</c:v>
                </c:pt>
                <c:pt idx="7">
                  <c:v>300.00000000000006</c:v>
                </c:pt>
                <c:pt idx="8">
                  <c:v>239666.00000000003</c:v>
                </c:pt>
                <c:pt idx="9">
                  <c:v>31706.999999999996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F950-4483-AFD2-3B12DB8EB6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83146368"/>
        <c:axId val="183147904"/>
        <c:axId val="0"/>
      </c:bar3DChart>
      <c:catAx>
        <c:axId val="183146368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txPr>
          <a:bodyPr/>
          <a:lstStyle/>
          <a:p>
            <a:pPr>
              <a:defRPr b="0"/>
            </a:pPr>
            <a:endParaRPr lang="en-US"/>
          </a:p>
        </c:txPr>
        <c:crossAx val="183147904"/>
        <c:crosses val="autoZero"/>
        <c:auto val="1"/>
        <c:lblAlgn val="ctr"/>
        <c:lblOffset val="100"/>
        <c:noMultiLvlLbl val="0"/>
      </c:catAx>
      <c:valAx>
        <c:axId val="183147904"/>
        <c:scaling>
          <c:orientation val="minMax"/>
        </c:scaling>
        <c:delete val="1"/>
        <c:axPos val="l"/>
        <c:numFmt formatCode="_(* #,##0_);_(* \(#,##0\);_(* &quot;-&quot;??_);_(@_)" sourceLinked="1"/>
        <c:majorTickMark val="out"/>
        <c:minorTickMark val="none"/>
        <c:tickLblPos val="none"/>
        <c:crossAx val="18314636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00000000000081" l="0.70000000000000062" r="0.70000000000000062" t="0.7500000000000081" header="0.30000000000000032" footer="0.30000000000000032"/>
    <c:pageSetup paperSize="9" orientation="landscape" horizontalDpi="300" verticalDpi="300"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6.8057565918773891E-2"/>
          <c:y val="0.27295685231834282"/>
          <c:w val="0.66153868789412162"/>
          <c:h val="0.64215165100694704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9.1493151839067699E-2"/>
                  <c:y val="-3.601933332064745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79C-4146-9A36-6DA650A0EF60}"/>
                </c:ext>
              </c:extLst>
            </c:dLbl>
            <c:dLbl>
              <c:idx val="1"/>
              <c:layout>
                <c:manualLayout>
                  <c:x val="0.14264018671195991"/>
                  <c:y val="-0.3002895750699580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79C-4146-9A36-6DA650A0EF60}"/>
                </c:ext>
              </c:extLst>
            </c:dLbl>
            <c:dLbl>
              <c:idx val="2"/>
              <c:layout>
                <c:manualLayout>
                  <c:x val="-0.14553419007097351"/>
                  <c:y val="-4.234183308033798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979C-4146-9A36-6DA650A0EF60}"/>
                </c:ext>
              </c:extLst>
            </c:dLbl>
            <c:dLbl>
              <c:idx val="3"/>
              <c:layout>
                <c:manualLayout>
                  <c:x val="4.0731485372313553E-2"/>
                  <c:y val="-5.307739299383683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79C-4146-9A36-6DA650A0EF6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12'!$C$44:$C$47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12'!$D$44:$D$47</c:f>
              <c:numCache>
                <c:formatCode>_(* #,##0_);_(* \(#,##0\);_(* "-"??_);_(@_)</c:formatCode>
                <c:ptCount val="4"/>
                <c:pt idx="0">
                  <c:v>23035.33398572644</c:v>
                </c:pt>
                <c:pt idx="1">
                  <c:v>164227.54904240044</c:v>
                </c:pt>
                <c:pt idx="2">
                  <c:v>3970.3783756719654</c:v>
                </c:pt>
                <c:pt idx="3">
                  <c:v>4300.077178972464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79C-4146-9A36-6DA650A0EF6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799" l="0.70000000000000062" r="0.70000000000000062" t="0.75000000000000799" header="0.30000000000000032" footer="0.30000000000000032"/>
    <c:pageSetup orientation="portrait"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n-US" sz="1100"/>
              <a:t>SUPERFICIE PLANTADA</a:t>
            </a:r>
          </a:p>
        </c:rich>
      </c:tx>
      <c:layout>
        <c:manualLayout>
          <c:xMode val="edge"/>
          <c:yMode val="edge"/>
          <c:x val="0.26685637396591916"/>
          <c:y val="0"/>
        </c:manualLayout>
      </c:layout>
      <c:overlay val="0"/>
    </c:title>
    <c:autoTitleDeleted val="0"/>
    <c:view3D>
      <c:rotX val="30"/>
      <c:rotY val="0"/>
      <c:rAngAx val="0"/>
      <c:perspective val="5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7.2939632545932123E-2"/>
          <c:y val="0.39057978433810725"/>
          <c:w val="0.64551404915638499"/>
          <c:h val="0.54129478397243658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7.662167229096363E-2"/>
                  <c:y val="-2.318487278873429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E87-4993-A680-3355E9A1E980}"/>
                </c:ext>
              </c:extLst>
            </c:dLbl>
            <c:dLbl>
              <c:idx val="1"/>
              <c:layout>
                <c:manualLayout>
                  <c:x val="8.2708950042878968E-2"/>
                  <c:y val="-0.2324475756319936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E87-4993-A680-3355E9A1E980}"/>
                </c:ext>
              </c:extLst>
            </c:dLbl>
            <c:dLbl>
              <c:idx val="2"/>
              <c:layout>
                <c:manualLayout>
                  <c:x val="-6.2264716910386909E-2"/>
                  <c:y val="-6.521180208511087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E87-4993-A680-3355E9A1E980}"/>
                </c:ext>
              </c:extLst>
            </c:dLbl>
            <c:dLbl>
              <c:idx val="3"/>
              <c:layout>
                <c:manualLayout>
                  <c:x val="5.2579677540307464E-2"/>
                  <c:y val="-7.394586512599235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E87-4993-A680-3355E9A1E98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13'!$B$39:$B$42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13'!$C$39:$C$42</c:f>
              <c:numCache>
                <c:formatCode>###0</c:formatCode>
                <c:ptCount val="4"/>
                <c:pt idx="0">
                  <c:v>81200.912708246498</c:v>
                </c:pt>
                <c:pt idx="1">
                  <c:v>395161.18272261327</c:v>
                </c:pt>
                <c:pt idx="2">
                  <c:v>46676.453113285323</c:v>
                </c:pt>
                <c:pt idx="3">
                  <c:v>14371.877672143659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E87-4993-A680-3355E9A1E98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noFill/>
    <a:ln>
      <a:noFill/>
    </a:ln>
  </c:spPr>
  <c:printSettings>
    <c:headerFooter alignWithMargins="0"/>
    <c:pageMargins b="1" l="0.75000000000000766" r="0.75000000000000766" t="1" header="0" footer="0"/>
    <c:pageSetup paperSize="9" orientation="landscape" horizontalDpi="1200" verticalDpi="1200"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/>
              <a:t>SUPERFICIE PLANTADA</a:t>
            </a:r>
          </a:p>
        </c:rich>
      </c:tx>
      <c:layout>
        <c:manualLayout>
          <c:xMode val="edge"/>
          <c:yMode val="edge"/>
          <c:x val="0.2690491118077325"/>
          <c:y val="0"/>
        </c:manualLayout>
      </c:layout>
      <c:overlay val="0"/>
    </c:title>
    <c:autoTitleDeleted val="0"/>
    <c:view3D>
      <c:rotX val="30"/>
      <c:rotY val="50"/>
      <c:rAngAx val="0"/>
      <c:perspective val="5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4.2313177833903905E-2"/>
          <c:y val="0.33044003751725254"/>
          <c:w val="0.67783637894320004"/>
          <c:h val="0.5424768699728863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4.5586589412172536E-2"/>
                  <c:y val="2.81262300287232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123-42D3-9CB0-7C2D81DDF115}"/>
                </c:ext>
              </c:extLst>
            </c:dLbl>
            <c:dLbl>
              <c:idx val="1"/>
              <c:layout>
                <c:manualLayout>
                  <c:x val="0.26052815332045892"/>
                  <c:y val="-0.2642994268523407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123-42D3-9CB0-7C2D81DDF115}"/>
                </c:ext>
              </c:extLst>
            </c:dLbl>
            <c:dLbl>
              <c:idx val="2"/>
              <c:layout>
                <c:manualLayout>
                  <c:x val="-0.14857277274302977"/>
                  <c:y val="-5.9173069522503573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9123-42D3-9CB0-7C2D81DDF115}"/>
                </c:ext>
              </c:extLst>
            </c:dLbl>
            <c:dLbl>
              <c:idx val="3"/>
              <c:layout>
                <c:manualLayout>
                  <c:x val="-0.10496285841628417"/>
                  <c:y val="-0.1148438951799698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123-42D3-9CB0-7C2D81DDF11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14'!$B$39:$B$42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14'!$C$39:$C$42</c:f>
              <c:numCache>
                <c:formatCode>###0</c:formatCode>
                <c:ptCount val="4"/>
                <c:pt idx="0">
                  <c:v>13042.321362759591</c:v>
                </c:pt>
                <c:pt idx="1">
                  <c:v>44945.791225982561</c:v>
                </c:pt>
                <c:pt idx="2">
                  <c:v>21648.865280183232</c:v>
                </c:pt>
                <c:pt idx="3">
                  <c:v>106.65279624445589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123-42D3-9CB0-7C2D81DDF115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noFill/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0744" l="0.70000000000000062" r="0.70000000000000062" t="0.75000000000000744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3.xml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45.xml"/><Relationship Id="rId1" Type="http://schemas.openxmlformats.org/officeDocument/2006/relationships/chart" Target="../charts/chart44.xml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47.xml"/><Relationship Id="rId1" Type="http://schemas.openxmlformats.org/officeDocument/2006/relationships/chart" Target="../charts/chart46.xml"/></Relationships>
</file>

<file path=xl/drawings/_rels/drawing10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8.xml"/></Relationships>
</file>

<file path=xl/drawings/_rels/drawing10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50.xml"/><Relationship Id="rId1" Type="http://schemas.openxmlformats.org/officeDocument/2006/relationships/chart" Target="../charts/chart49.xml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52.xml"/><Relationship Id="rId1" Type="http://schemas.openxmlformats.org/officeDocument/2006/relationships/chart" Target="../charts/chart51.xml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chart" Target="../charts/chart53.xml"/><Relationship Id="rId4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emf"/><Relationship Id="rId1" Type="http://schemas.openxmlformats.org/officeDocument/2006/relationships/chart" Target="../charts/chart7.xml"/><Relationship Id="rId4" Type="http://schemas.openxmlformats.org/officeDocument/2006/relationships/image" Target="../media/image1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4.png"/><Relationship Id="rId1" Type="http://schemas.openxmlformats.org/officeDocument/2006/relationships/chart" Target="../charts/chart8.xml"/><Relationship Id="rId4" Type="http://schemas.openxmlformats.org/officeDocument/2006/relationships/image" Target="../media/image1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5.png"/><Relationship Id="rId1" Type="http://schemas.openxmlformats.org/officeDocument/2006/relationships/chart" Target="../charts/chart9.xml"/><Relationship Id="rId4" Type="http://schemas.openxmlformats.org/officeDocument/2006/relationships/image" Target="../media/image1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6.png"/><Relationship Id="rId1" Type="http://schemas.openxmlformats.org/officeDocument/2006/relationships/chart" Target="../charts/chart10.xml"/><Relationship Id="rId4" Type="http://schemas.openxmlformats.org/officeDocument/2006/relationships/image" Target="../media/image1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7.png"/><Relationship Id="rId1" Type="http://schemas.openxmlformats.org/officeDocument/2006/relationships/chart" Target="../charts/chart11.xml"/><Relationship Id="rId4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8.png"/><Relationship Id="rId1" Type="http://schemas.openxmlformats.org/officeDocument/2006/relationships/chart" Target="../charts/chart12.xml"/><Relationship Id="rId4" Type="http://schemas.openxmlformats.org/officeDocument/2006/relationships/image" Target="../media/image1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9.png"/><Relationship Id="rId1" Type="http://schemas.openxmlformats.org/officeDocument/2006/relationships/chart" Target="../charts/chart13.xml"/><Relationship Id="rId4" Type="http://schemas.openxmlformats.org/officeDocument/2006/relationships/image" Target="../media/image1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0.png"/><Relationship Id="rId1" Type="http://schemas.openxmlformats.org/officeDocument/2006/relationships/chart" Target="../charts/chart14.xml"/><Relationship Id="rId4" Type="http://schemas.openxmlformats.org/officeDocument/2006/relationships/image" Target="../media/image1.pn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1.png"/><Relationship Id="rId1" Type="http://schemas.openxmlformats.org/officeDocument/2006/relationships/chart" Target="../charts/chart15.xml"/><Relationship Id="rId4" Type="http://schemas.openxmlformats.org/officeDocument/2006/relationships/image" Target="../media/image1.pn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2.png"/><Relationship Id="rId1" Type="http://schemas.openxmlformats.org/officeDocument/2006/relationships/chart" Target="../charts/chart16.xml"/><Relationship Id="rId4" Type="http://schemas.openxmlformats.org/officeDocument/2006/relationships/image" Target="../media/image1.pn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3.png"/><Relationship Id="rId1" Type="http://schemas.openxmlformats.org/officeDocument/2006/relationships/chart" Target="../charts/chart17.xml"/><Relationship Id="rId4" Type="http://schemas.openxmlformats.org/officeDocument/2006/relationships/image" Target="../media/image1.pn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4.png"/><Relationship Id="rId1" Type="http://schemas.openxmlformats.org/officeDocument/2006/relationships/chart" Target="../charts/chart18.xml"/><Relationship Id="rId4" Type="http://schemas.openxmlformats.org/officeDocument/2006/relationships/image" Target="../media/image1.png"/></Relationships>
</file>

<file path=xl/drawings/_rels/drawing7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5.png"/><Relationship Id="rId1" Type="http://schemas.openxmlformats.org/officeDocument/2006/relationships/chart" Target="../charts/chart19.xml"/><Relationship Id="rId4" Type="http://schemas.openxmlformats.org/officeDocument/2006/relationships/image" Target="../media/image1.pn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6.png"/><Relationship Id="rId1" Type="http://schemas.openxmlformats.org/officeDocument/2006/relationships/chart" Target="../charts/chart20.xml"/><Relationship Id="rId4" Type="http://schemas.openxmlformats.org/officeDocument/2006/relationships/image" Target="../media/image1.pn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7.png"/><Relationship Id="rId1" Type="http://schemas.openxmlformats.org/officeDocument/2006/relationships/chart" Target="../charts/chart21.xml"/><Relationship Id="rId4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8.png"/><Relationship Id="rId1" Type="http://schemas.openxmlformats.org/officeDocument/2006/relationships/chart" Target="../charts/chart22.xml"/><Relationship Id="rId4" Type="http://schemas.openxmlformats.org/officeDocument/2006/relationships/image" Target="../media/image1.pn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9.png"/><Relationship Id="rId1" Type="http://schemas.openxmlformats.org/officeDocument/2006/relationships/chart" Target="../charts/chart23.xml"/><Relationship Id="rId4" Type="http://schemas.openxmlformats.org/officeDocument/2006/relationships/image" Target="../media/image1.pn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20.png"/><Relationship Id="rId1" Type="http://schemas.openxmlformats.org/officeDocument/2006/relationships/chart" Target="../charts/chart24.xml"/><Relationship Id="rId4" Type="http://schemas.openxmlformats.org/officeDocument/2006/relationships/image" Target="../media/image1.png"/></Relationships>
</file>

<file path=xl/drawings/_rels/drawing8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21.png"/><Relationship Id="rId1" Type="http://schemas.openxmlformats.org/officeDocument/2006/relationships/chart" Target="../charts/chart25.xml"/><Relationship Id="rId4" Type="http://schemas.openxmlformats.org/officeDocument/2006/relationships/image" Target="../media/image1.pn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22.png"/><Relationship Id="rId1" Type="http://schemas.openxmlformats.org/officeDocument/2006/relationships/chart" Target="../charts/chart26.xml"/><Relationship Id="rId4" Type="http://schemas.openxmlformats.org/officeDocument/2006/relationships/image" Target="../media/image1.png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23.png"/><Relationship Id="rId1" Type="http://schemas.openxmlformats.org/officeDocument/2006/relationships/chart" Target="../charts/chart27.xml"/><Relationship Id="rId4" Type="http://schemas.openxmlformats.org/officeDocument/2006/relationships/image" Target="../media/image1.pn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24.png"/><Relationship Id="rId1" Type="http://schemas.openxmlformats.org/officeDocument/2006/relationships/chart" Target="../charts/chart28.xml"/><Relationship Id="rId4" Type="http://schemas.openxmlformats.org/officeDocument/2006/relationships/image" Target="../media/image1.pn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chart" Target="../charts/chart30.xml"/><Relationship Id="rId1" Type="http://schemas.openxmlformats.org/officeDocument/2006/relationships/chart" Target="../charts/chart29.xml"/><Relationship Id="rId5" Type="http://schemas.openxmlformats.org/officeDocument/2006/relationships/image" Target="../media/image1.png"/><Relationship Id="rId4" Type="http://schemas.openxmlformats.org/officeDocument/2006/relationships/image" Target="../media/image2.emf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26.png"/><Relationship Id="rId1" Type="http://schemas.openxmlformats.org/officeDocument/2006/relationships/chart" Target="../charts/chart31.xml"/><Relationship Id="rId4" Type="http://schemas.openxmlformats.org/officeDocument/2006/relationships/image" Target="../media/image1.pn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27.png"/><Relationship Id="rId1" Type="http://schemas.openxmlformats.org/officeDocument/2006/relationships/chart" Target="../charts/chart32.xml"/><Relationship Id="rId4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28.png"/><Relationship Id="rId1" Type="http://schemas.openxmlformats.org/officeDocument/2006/relationships/chart" Target="../charts/chart33.xml"/><Relationship Id="rId4" Type="http://schemas.openxmlformats.org/officeDocument/2006/relationships/image" Target="../media/image1.png"/></Relationships>
</file>

<file path=xl/drawings/_rels/drawing9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29.png"/><Relationship Id="rId1" Type="http://schemas.openxmlformats.org/officeDocument/2006/relationships/chart" Target="../charts/chart34.xml"/><Relationship Id="rId4" Type="http://schemas.openxmlformats.org/officeDocument/2006/relationships/image" Target="../media/image1.png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30.png"/><Relationship Id="rId1" Type="http://schemas.openxmlformats.org/officeDocument/2006/relationships/chart" Target="../charts/chart35.xml"/><Relationship Id="rId4" Type="http://schemas.openxmlformats.org/officeDocument/2006/relationships/image" Target="../media/image1.pn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31.png"/><Relationship Id="rId1" Type="http://schemas.openxmlformats.org/officeDocument/2006/relationships/chart" Target="../charts/chart36.xml"/><Relationship Id="rId4" Type="http://schemas.openxmlformats.org/officeDocument/2006/relationships/image" Target="../media/image1.pn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32.png"/><Relationship Id="rId1" Type="http://schemas.openxmlformats.org/officeDocument/2006/relationships/chart" Target="../charts/chart37.xml"/><Relationship Id="rId4" Type="http://schemas.openxmlformats.org/officeDocument/2006/relationships/image" Target="../media/image1.pn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33.png"/><Relationship Id="rId1" Type="http://schemas.openxmlformats.org/officeDocument/2006/relationships/chart" Target="../charts/chart38.xml"/><Relationship Id="rId4" Type="http://schemas.openxmlformats.org/officeDocument/2006/relationships/image" Target="../media/image1.png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34.png"/><Relationship Id="rId1" Type="http://schemas.openxmlformats.org/officeDocument/2006/relationships/chart" Target="../charts/chart39.xml"/><Relationship Id="rId4" Type="http://schemas.openxmlformats.org/officeDocument/2006/relationships/image" Target="../media/image1.png"/></Relationships>
</file>

<file path=xl/drawings/_rels/drawing9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0.xml"/></Relationships>
</file>

<file path=xl/drawings/_rels/drawing9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1.xml"/></Relationships>
</file>

<file path=xl/drawings/_rels/drawing9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0</xdr:row>
      <xdr:rowOff>862852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9771529" cy="86285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47624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525374" cy="952500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</xdr:colOff>
      <xdr:row>5</xdr:row>
      <xdr:rowOff>114300</xdr:rowOff>
    </xdr:from>
    <xdr:to>
      <xdr:col>10</xdr:col>
      <xdr:colOff>561975</xdr:colOff>
      <xdr:row>33</xdr:row>
      <xdr:rowOff>38100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666750</xdr:colOff>
      <xdr:row>5</xdr:row>
      <xdr:rowOff>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63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8382000" cy="793750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733425</xdr:colOff>
      <xdr:row>6</xdr:row>
      <xdr:rowOff>47625</xdr:rowOff>
    </xdr:from>
    <xdr:to>
      <xdr:col>13</xdr:col>
      <xdr:colOff>104775</xdr:colOff>
      <xdr:row>38</xdr:row>
      <xdr:rowOff>47625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177052</xdr:colOff>
      <xdr:row>40</xdr:row>
      <xdr:rowOff>90767</xdr:rowOff>
    </xdr:from>
    <xdr:to>
      <xdr:col>8</xdr:col>
      <xdr:colOff>95250</xdr:colOff>
      <xdr:row>57</xdr:row>
      <xdr:rowOff>124384</xdr:rowOff>
    </xdr:to>
    <xdr:graphicFrame macro="">
      <xdr:nvGraphicFramePr>
        <xdr:cNvPr id="3" name="Chart 3">
          <a:extLst>
            <a:ext uri="{FF2B5EF4-FFF2-40B4-BE49-F238E27FC236}">
              <a16:creationId xmlns:a16="http://schemas.microsoft.com/office/drawing/2014/main" id="{00000000-0008-0000-64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16</xdr:col>
      <xdr:colOff>74083</xdr:colOff>
      <xdr:row>5</xdr:row>
      <xdr:rowOff>0</xdr:rowOff>
    </xdr:to>
    <xdr:pic>
      <xdr:nvPicPr>
        <xdr:cNvPr id="6" name="Imagen 3">
          <a:extLst>
            <a:ext uri="{FF2B5EF4-FFF2-40B4-BE49-F238E27FC236}">
              <a16:creationId xmlns:a16="http://schemas.microsoft.com/office/drawing/2014/main" id="{00000000-0008-0000-6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8741833" cy="793750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76199</xdr:colOff>
      <xdr:row>5</xdr:row>
      <xdr:rowOff>142875</xdr:rowOff>
    </xdr:from>
    <xdr:to>
      <xdr:col>11</xdr:col>
      <xdr:colOff>133350</xdr:colOff>
      <xdr:row>36</xdr:row>
      <xdr:rowOff>57150</xdr:rowOff>
    </xdr:to>
    <xdr:graphicFrame macro="">
      <xdr:nvGraphicFramePr>
        <xdr:cNvPr id="2" name="Chart 6">
          <a:extLst>
            <a:ext uri="{FF2B5EF4-FFF2-40B4-BE49-F238E27FC236}">
              <a16:creationId xmlns:a16="http://schemas.microsoft.com/office/drawing/2014/main" id="{00000000-0008-0000-65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275167</xdr:colOff>
      <xdr:row>36</xdr:row>
      <xdr:rowOff>102659</xdr:rowOff>
    </xdr:from>
    <xdr:to>
      <xdr:col>9</xdr:col>
      <xdr:colOff>265642</xdr:colOff>
      <xdr:row>50</xdr:row>
      <xdr:rowOff>102659</xdr:rowOff>
    </xdr:to>
    <xdr:graphicFrame macro="">
      <xdr:nvGraphicFramePr>
        <xdr:cNvPr id="3" name="Chart 7">
          <a:extLst>
            <a:ext uri="{FF2B5EF4-FFF2-40B4-BE49-F238E27FC236}">
              <a16:creationId xmlns:a16="http://schemas.microsoft.com/office/drawing/2014/main" id="{00000000-0008-0000-65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677333</xdr:colOff>
      <xdr:row>5</xdr:row>
      <xdr:rowOff>0</xdr:rowOff>
    </xdr:to>
    <xdr:pic>
      <xdr:nvPicPr>
        <xdr:cNvPr id="6" name="Imagen 3">
          <a:extLst>
            <a:ext uri="{FF2B5EF4-FFF2-40B4-BE49-F238E27FC236}">
              <a16:creationId xmlns:a16="http://schemas.microsoft.com/office/drawing/2014/main" id="{00000000-0008-0000-65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9302750" cy="793750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96306</xdr:colOff>
      <xdr:row>7</xdr:row>
      <xdr:rowOff>142876</xdr:rowOff>
    </xdr:from>
    <xdr:to>
      <xdr:col>9</xdr:col>
      <xdr:colOff>247649</xdr:colOff>
      <xdr:row>35</xdr:row>
      <xdr:rowOff>159808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21167</xdr:colOff>
      <xdr:row>5</xdr:row>
      <xdr:rowOff>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66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9048750" cy="793750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761999</xdr:colOff>
      <xdr:row>6</xdr:row>
      <xdr:rowOff>114300</xdr:rowOff>
    </xdr:from>
    <xdr:to>
      <xdr:col>7</xdr:col>
      <xdr:colOff>723900</xdr:colOff>
      <xdr:row>33</xdr:row>
      <xdr:rowOff>95250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7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142875</xdr:colOff>
      <xdr:row>35</xdr:row>
      <xdr:rowOff>146051</xdr:rowOff>
    </xdr:from>
    <xdr:to>
      <xdr:col>7</xdr:col>
      <xdr:colOff>866776</xdr:colOff>
      <xdr:row>64</xdr:row>
      <xdr:rowOff>101601</xdr:rowOff>
    </xdr:to>
    <xdr:graphicFrame macro="">
      <xdr:nvGraphicFramePr>
        <xdr:cNvPr id="6" name="5 Gráfico">
          <a:extLst>
            <a:ext uri="{FF2B5EF4-FFF2-40B4-BE49-F238E27FC236}">
              <a16:creationId xmlns:a16="http://schemas.microsoft.com/office/drawing/2014/main" id="{00000000-0008-0000-67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21166</xdr:colOff>
      <xdr:row>5</xdr:row>
      <xdr:rowOff>0</xdr:rowOff>
    </xdr:to>
    <xdr:pic>
      <xdr:nvPicPr>
        <xdr:cNvPr id="7" name="Imagen 3">
          <a:extLst>
            <a:ext uri="{FF2B5EF4-FFF2-40B4-BE49-F238E27FC236}">
              <a16:creationId xmlns:a16="http://schemas.microsoft.com/office/drawing/2014/main" id="{00000000-0008-0000-67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8678333" cy="793750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752475</xdr:colOff>
      <xdr:row>6</xdr:row>
      <xdr:rowOff>145676</xdr:rowOff>
    </xdr:from>
    <xdr:to>
      <xdr:col>11</xdr:col>
      <xdr:colOff>123825</xdr:colOff>
      <xdr:row>41</xdr:row>
      <xdr:rowOff>94130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8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258481</xdr:colOff>
      <xdr:row>52</xdr:row>
      <xdr:rowOff>38039</xdr:rowOff>
    </xdr:from>
    <xdr:to>
      <xdr:col>10</xdr:col>
      <xdr:colOff>91513</xdr:colOff>
      <xdr:row>70</xdr:row>
      <xdr:rowOff>143372</xdr:rowOff>
    </xdr:to>
    <xdr:graphicFrame macro="">
      <xdr:nvGraphicFramePr>
        <xdr:cNvPr id="3" name="Chart 3">
          <a:extLst>
            <a:ext uri="{FF2B5EF4-FFF2-40B4-BE49-F238E27FC236}">
              <a16:creationId xmlns:a16="http://schemas.microsoft.com/office/drawing/2014/main" id="{00000000-0008-0000-68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0</xdr:colOff>
      <xdr:row>4</xdr:row>
      <xdr:rowOff>158750</xdr:rowOff>
    </xdr:to>
    <xdr:pic>
      <xdr:nvPicPr>
        <xdr:cNvPr id="6" name="Imagen 3">
          <a:extLst>
            <a:ext uri="{FF2B5EF4-FFF2-40B4-BE49-F238E27FC236}">
              <a16:creationId xmlns:a16="http://schemas.microsoft.com/office/drawing/2014/main" id="{00000000-0008-0000-68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9906000" cy="793750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21</xdr:row>
      <xdr:rowOff>96371</xdr:rowOff>
    </xdr:from>
    <xdr:to>
      <xdr:col>4</xdr:col>
      <xdr:colOff>247649</xdr:colOff>
      <xdr:row>40</xdr:row>
      <xdr:rowOff>19051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69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5" name="Rectangle 23">
          <a:extLst>
            <a:ext uri="{FF2B5EF4-FFF2-40B4-BE49-F238E27FC236}">
              <a16:creationId xmlns:a16="http://schemas.microsoft.com/office/drawing/2014/main" id="{00000000-0008-0000-6900-000019000000}"/>
            </a:ext>
          </a:extLst>
        </xdr:cNvPr>
        <xdr:cNvSpPr>
          <a:spLocks noChangeArrowheads="1"/>
        </xdr:cNvSpPr>
      </xdr:nvSpPr>
      <xdr:spPr bwMode="auto">
        <a:xfrm>
          <a:off x="4152900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8" name="Rectangle 26">
          <a:extLst>
            <a:ext uri="{FF2B5EF4-FFF2-40B4-BE49-F238E27FC236}">
              <a16:creationId xmlns:a16="http://schemas.microsoft.com/office/drawing/2014/main" id="{00000000-0008-0000-6900-00001C000000}"/>
            </a:ext>
          </a:extLst>
        </xdr:cNvPr>
        <xdr:cNvSpPr>
          <a:spLocks noChangeArrowheads="1"/>
        </xdr:cNvSpPr>
      </xdr:nvSpPr>
      <xdr:spPr bwMode="auto">
        <a:xfrm>
          <a:off x="4238625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8" name="Rectangle 76">
          <a:extLst>
            <a:ext uri="{FF2B5EF4-FFF2-40B4-BE49-F238E27FC236}">
              <a16:creationId xmlns:a16="http://schemas.microsoft.com/office/drawing/2014/main" id="{00000000-0008-0000-6900-00004E000000}"/>
            </a:ext>
          </a:extLst>
        </xdr:cNvPr>
        <xdr:cNvSpPr>
          <a:spLocks noChangeArrowheads="1"/>
        </xdr:cNvSpPr>
      </xdr:nvSpPr>
      <xdr:spPr bwMode="auto">
        <a:xfrm>
          <a:off x="4238625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266700</xdr:colOff>
      <xdr:row>11</xdr:row>
      <xdr:rowOff>104775</xdr:rowOff>
    </xdr:from>
    <xdr:to>
      <xdr:col>5</xdr:col>
      <xdr:colOff>238125</xdr:colOff>
      <xdr:row>13</xdr:row>
      <xdr:rowOff>104775</xdr:rowOff>
    </xdr:to>
    <xdr:sp macro="" textlink="">
      <xdr:nvSpPr>
        <xdr:cNvPr id="101" name="Text Box 107">
          <a:extLst>
            <a:ext uri="{FF2B5EF4-FFF2-40B4-BE49-F238E27FC236}">
              <a16:creationId xmlns:a16="http://schemas.microsoft.com/office/drawing/2014/main" id="{00000000-0008-0000-6900-000065000000}"/>
            </a:ext>
          </a:extLst>
        </xdr:cNvPr>
        <xdr:cNvSpPr txBox="1">
          <a:spLocks noChangeArrowheads="1"/>
        </xdr:cNvSpPr>
      </xdr:nvSpPr>
      <xdr:spPr bwMode="auto">
        <a:xfrm>
          <a:off x="2752725" y="192405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457200</xdr:colOff>
      <xdr:row>13</xdr:row>
      <xdr:rowOff>123825</xdr:rowOff>
    </xdr:from>
    <xdr:to>
      <xdr:col>5</xdr:col>
      <xdr:colOff>590550</xdr:colOff>
      <xdr:row>18</xdr:row>
      <xdr:rowOff>95250</xdr:rowOff>
    </xdr:to>
    <xdr:grpSp>
      <xdr:nvGrpSpPr>
        <xdr:cNvPr id="102" name="Group 108">
          <a:extLst>
            <a:ext uri="{FF2B5EF4-FFF2-40B4-BE49-F238E27FC236}">
              <a16:creationId xmlns:a16="http://schemas.microsoft.com/office/drawing/2014/main" id="{00000000-0008-0000-6900-000066000000}"/>
            </a:ext>
          </a:extLst>
        </xdr:cNvPr>
        <xdr:cNvGrpSpPr>
          <a:grpSpLocks/>
        </xdr:cNvGrpSpPr>
      </xdr:nvGrpSpPr>
      <xdr:grpSpPr bwMode="auto">
        <a:xfrm>
          <a:off x="4258733" y="2350558"/>
          <a:ext cx="920750" cy="801159"/>
          <a:chOff x="276" y="197"/>
          <a:chExt cx="94" cy="82"/>
        </a:xfrm>
      </xdr:grpSpPr>
      <xdr:sp macro="" textlink="">
        <xdr:nvSpPr>
          <xdr:cNvPr id="103" name="Freeform 109">
            <a:extLst>
              <a:ext uri="{FF2B5EF4-FFF2-40B4-BE49-F238E27FC236}">
                <a16:creationId xmlns:a16="http://schemas.microsoft.com/office/drawing/2014/main" id="{00000000-0008-0000-69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0">
            <a:extLst>
              <a:ext uri="{FF2B5EF4-FFF2-40B4-BE49-F238E27FC236}">
                <a16:creationId xmlns:a16="http://schemas.microsoft.com/office/drawing/2014/main" id="{00000000-0008-0000-69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1">
            <a:extLst>
              <a:ext uri="{FF2B5EF4-FFF2-40B4-BE49-F238E27FC236}">
                <a16:creationId xmlns:a16="http://schemas.microsoft.com/office/drawing/2014/main" id="{00000000-0008-0000-69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2">
            <a:extLst>
              <a:ext uri="{FF2B5EF4-FFF2-40B4-BE49-F238E27FC236}">
                <a16:creationId xmlns:a16="http://schemas.microsoft.com/office/drawing/2014/main" id="{00000000-0008-0000-69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3">
            <a:extLst>
              <a:ext uri="{FF2B5EF4-FFF2-40B4-BE49-F238E27FC236}">
                <a16:creationId xmlns:a16="http://schemas.microsoft.com/office/drawing/2014/main" id="{00000000-0008-0000-69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4">
            <a:extLst>
              <a:ext uri="{FF2B5EF4-FFF2-40B4-BE49-F238E27FC236}">
                <a16:creationId xmlns:a16="http://schemas.microsoft.com/office/drawing/2014/main" id="{00000000-0008-0000-69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5">
            <a:extLst>
              <a:ext uri="{FF2B5EF4-FFF2-40B4-BE49-F238E27FC236}">
                <a16:creationId xmlns:a16="http://schemas.microsoft.com/office/drawing/2014/main" id="{00000000-0008-0000-69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6">
            <a:extLst>
              <a:ext uri="{FF2B5EF4-FFF2-40B4-BE49-F238E27FC236}">
                <a16:creationId xmlns:a16="http://schemas.microsoft.com/office/drawing/2014/main" id="{00000000-0008-0000-69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7">
            <a:extLst>
              <a:ext uri="{FF2B5EF4-FFF2-40B4-BE49-F238E27FC236}">
                <a16:creationId xmlns:a16="http://schemas.microsoft.com/office/drawing/2014/main" id="{00000000-0008-0000-69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8">
            <a:extLst>
              <a:ext uri="{FF2B5EF4-FFF2-40B4-BE49-F238E27FC236}">
                <a16:creationId xmlns:a16="http://schemas.microsoft.com/office/drawing/2014/main" id="{00000000-0008-0000-69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9">
            <a:extLst>
              <a:ext uri="{FF2B5EF4-FFF2-40B4-BE49-F238E27FC236}">
                <a16:creationId xmlns:a16="http://schemas.microsoft.com/office/drawing/2014/main" id="{00000000-0008-0000-69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0">
            <a:extLst>
              <a:ext uri="{FF2B5EF4-FFF2-40B4-BE49-F238E27FC236}">
                <a16:creationId xmlns:a16="http://schemas.microsoft.com/office/drawing/2014/main" id="{00000000-0008-0000-69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1">
            <a:extLst>
              <a:ext uri="{FF2B5EF4-FFF2-40B4-BE49-F238E27FC236}">
                <a16:creationId xmlns:a16="http://schemas.microsoft.com/office/drawing/2014/main" id="{00000000-0008-0000-69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2">
            <a:extLst>
              <a:ext uri="{FF2B5EF4-FFF2-40B4-BE49-F238E27FC236}">
                <a16:creationId xmlns:a16="http://schemas.microsoft.com/office/drawing/2014/main" id="{00000000-0008-0000-69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5</xdr:col>
      <xdr:colOff>402168</xdr:colOff>
      <xdr:row>10</xdr:row>
      <xdr:rowOff>137584</xdr:rowOff>
    </xdr:from>
    <xdr:to>
      <xdr:col>11</xdr:col>
      <xdr:colOff>222985</xdr:colOff>
      <xdr:row>43</xdr:row>
      <xdr:rowOff>60458</xdr:rowOff>
    </xdr:to>
    <xdr:grpSp>
      <xdr:nvGrpSpPr>
        <xdr:cNvPr id="160" name="159 Grupo">
          <a:extLst>
            <a:ext uri="{FF2B5EF4-FFF2-40B4-BE49-F238E27FC236}">
              <a16:creationId xmlns:a16="http://schemas.microsoft.com/office/drawing/2014/main" id="{00000000-0008-0000-6900-0000A0000000}"/>
            </a:ext>
          </a:extLst>
        </xdr:cNvPr>
        <xdr:cNvGrpSpPr/>
      </xdr:nvGrpSpPr>
      <xdr:grpSpPr>
        <a:xfrm>
          <a:off x="4991101" y="1856317"/>
          <a:ext cx="4943151" cy="5646341"/>
          <a:chOff x="3788836" y="6381750"/>
          <a:chExt cx="4784400" cy="5161624"/>
        </a:xfrm>
      </xdr:grpSpPr>
      <xdr:pic>
        <xdr:nvPicPr>
          <xdr:cNvPr id="20482" name="Picture 2">
            <a:extLst>
              <a:ext uri="{FF2B5EF4-FFF2-40B4-BE49-F238E27FC236}">
                <a16:creationId xmlns:a16="http://schemas.microsoft.com/office/drawing/2014/main" id="{00000000-0008-0000-6900-0000025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3788836" y="6381750"/>
            <a:ext cx="4784400" cy="5161624"/>
          </a:xfrm>
          <a:prstGeom prst="rect">
            <a:avLst/>
          </a:prstGeom>
          <a:noFill/>
        </xdr:spPr>
      </xdr:pic>
      <xdr:sp macro="" textlink="">
        <xdr:nvSpPr>
          <xdr:cNvPr id="137" name="Text Box 78">
            <a:extLst>
              <a:ext uri="{FF2B5EF4-FFF2-40B4-BE49-F238E27FC236}">
                <a16:creationId xmlns:a16="http://schemas.microsoft.com/office/drawing/2014/main" id="{00000000-0008-0000-69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68850" y="6923616"/>
            <a:ext cx="8477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38" name="Text Box 79">
            <a:extLst>
              <a:ext uri="{FF2B5EF4-FFF2-40B4-BE49-F238E27FC236}">
                <a16:creationId xmlns:a16="http://schemas.microsoft.com/office/drawing/2014/main" id="{00000000-0008-0000-69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646205" y="7163856"/>
            <a:ext cx="7524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39" name="Text Box 80">
            <a:extLst>
              <a:ext uri="{FF2B5EF4-FFF2-40B4-BE49-F238E27FC236}">
                <a16:creationId xmlns:a16="http://schemas.microsoft.com/office/drawing/2014/main" id="{00000000-0008-0000-69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18616" y="7642222"/>
            <a:ext cx="6667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40" name="Text Box 81">
            <a:extLst>
              <a:ext uri="{FF2B5EF4-FFF2-40B4-BE49-F238E27FC236}">
                <a16:creationId xmlns:a16="http://schemas.microsoft.com/office/drawing/2014/main" id="{00000000-0008-0000-69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73650" y="8680449"/>
            <a:ext cx="6096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41" name="Text Box 82">
            <a:extLst>
              <a:ext uri="{FF2B5EF4-FFF2-40B4-BE49-F238E27FC236}">
                <a16:creationId xmlns:a16="http://schemas.microsoft.com/office/drawing/2014/main" id="{00000000-0008-0000-69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77909" y="8149166"/>
            <a:ext cx="6762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42" name="Text Box 83">
            <a:extLst>
              <a:ext uri="{FF2B5EF4-FFF2-40B4-BE49-F238E27FC236}">
                <a16:creationId xmlns:a16="http://schemas.microsoft.com/office/drawing/2014/main" id="{00000000-0008-0000-69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56767" y="8476191"/>
            <a:ext cx="7429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43" name="Text Box 84">
            <a:extLst>
              <a:ext uri="{FF2B5EF4-FFF2-40B4-BE49-F238E27FC236}">
                <a16:creationId xmlns:a16="http://schemas.microsoft.com/office/drawing/2014/main" id="{00000000-0008-0000-69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40275" y="8603184"/>
            <a:ext cx="44767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44" name="Text Box 85">
            <a:extLst>
              <a:ext uri="{FF2B5EF4-FFF2-40B4-BE49-F238E27FC236}">
                <a16:creationId xmlns:a16="http://schemas.microsoft.com/office/drawing/2014/main" id="{00000000-0008-0000-69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679142" y="8750299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45" name="Text Box 86">
            <a:extLst>
              <a:ext uri="{FF2B5EF4-FFF2-40B4-BE49-F238E27FC236}">
                <a16:creationId xmlns:a16="http://schemas.microsoft.com/office/drawing/2014/main" id="{00000000-0008-0000-69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19183" y="8935507"/>
            <a:ext cx="838200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46" name="Text Box 87">
            <a:extLst>
              <a:ext uri="{FF2B5EF4-FFF2-40B4-BE49-F238E27FC236}">
                <a16:creationId xmlns:a16="http://schemas.microsoft.com/office/drawing/2014/main" id="{00000000-0008-0000-69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41383" y="9387416"/>
            <a:ext cx="53340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47" name="Text Box 88">
            <a:extLst>
              <a:ext uri="{FF2B5EF4-FFF2-40B4-BE49-F238E27FC236}">
                <a16:creationId xmlns:a16="http://schemas.microsoft.com/office/drawing/2014/main" id="{00000000-0008-0000-69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34492" y="9789582"/>
            <a:ext cx="5524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48" name="Text Box 89">
            <a:extLst>
              <a:ext uri="{FF2B5EF4-FFF2-40B4-BE49-F238E27FC236}">
                <a16:creationId xmlns:a16="http://schemas.microsoft.com/office/drawing/2014/main" id="{00000000-0008-0000-69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95800" y="10188574"/>
            <a:ext cx="542925" cy="2254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49" name="Text Box 90">
            <a:extLst>
              <a:ext uri="{FF2B5EF4-FFF2-40B4-BE49-F238E27FC236}">
                <a16:creationId xmlns:a16="http://schemas.microsoft.com/office/drawing/2014/main" id="{00000000-0008-0000-69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811309" y="9249833"/>
            <a:ext cx="73342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50" name="Text Box 91">
            <a:extLst>
              <a:ext uri="{FF2B5EF4-FFF2-40B4-BE49-F238E27FC236}">
                <a16:creationId xmlns:a16="http://schemas.microsoft.com/office/drawing/2014/main" id="{00000000-0008-0000-6900-00009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11233" y="10446808"/>
            <a:ext cx="704850" cy="317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51" name="Text Box 92">
            <a:extLst>
              <a:ext uri="{FF2B5EF4-FFF2-40B4-BE49-F238E27FC236}">
                <a16:creationId xmlns:a16="http://schemas.microsoft.com/office/drawing/2014/main" id="{00000000-0008-0000-6900-00009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09583" y="10660591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52" name="Text Box 93">
            <a:extLst>
              <a:ext uri="{FF2B5EF4-FFF2-40B4-BE49-F238E27FC236}">
                <a16:creationId xmlns:a16="http://schemas.microsoft.com/office/drawing/2014/main" id="{00000000-0008-0000-6900-00009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78844" y="8921748"/>
            <a:ext cx="733425" cy="24976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53" name="Text Box 94">
            <a:extLst>
              <a:ext uri="{FF2B5EF4-FFF2-40B4-BE49-F238E27FC236}">
                <a16:creationId xmlns:a16="http://schemas.microsoft.com/office/drawing/2014/main" id="{00000000-0008-0000-6900-00009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32279" y="8098359"/>
            <a:ext cx="5905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54" name="Text Box 95">
            <a:extLst>
              <a:ext uri="{FF2B5EF4-FFF2-40B4-BE49-F238E27FC236}">
                <a16:creationId xmlns:a16="http://schemas.microsoft.com/office/drawing/2014/main" id="{00000000-0008-0000-6900-00009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269691" y="8084608"/>
            <a:ext cx="733425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55" name="Text Box 96">
            <a:extLst>
              <a:ext uri="{FF2B5EF4-FFF2-40B4-BE49-F238E27FC236}">
                <a16:creationId xmlns:a16="http://schemas.microsoft.com/office/drawing/2014/main" id="{00000000-0008-0000-6900-00009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071783" y="7442200"/>
            <a:ext cx="7620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56" name="Text Box 97">
            <a:extLst>
              <a:ext uri="{FF2B5EF4-FFF2-40B4-BE49-F238E27FC236}">
                <a16:creationId xmlns:a16="http://schemas.microsoft.com/office/drawing/2014/main" id="{00000000-0008-0000-6900-00009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03920" y="6963830"/>
            <a:ext cx="5810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57" name="Text Box 98">
            <a:extLst>
              <a:ext uri="{FF2B5EF4-FFF2-40B4-BE49-F238E27FC236}">
                <a16:creationId xmlns:a16="http://schemas.microsoft.com/office/drawing/2014/main" id="{00000000-0008-0000-6900-00009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12392" y="8072966"/>
            <a:ext cx="485775" cy="1746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58" name="Text Box 125">
            <a:extLst>
              <a:ext uri="{FF2B5EF4-FFF2-40B4-BE49-F238E27FC236}">
                <a16:creationId xmlns:a16="http://schemas.microsoft.com/office/drawing/2014/main" id="{00000000-0008-0000-6900-00009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59400" y="7399866"/>
            <a:ext cx="7334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59" name="Text Box 126">
            <a:extLst>
              <a:ext uri="{FF2B5EF4-FFF2-40B4-BE49-F238E27FC236}">
                <a16:creationId xmlns:a16="http://schemas.microsoft.com/office/drawing/2014/main" id="{00000000-0008-0000-6900-00009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37001" y="9067793"/>
            <a:ext cx="571500" cy="269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761999</xdr:colOff>
      <xdr:row>33</xdr:row>
      <xdr:rowOff>116417</xdr:rowOff>
    </xdr:from>
    <xdr:to>
      <xdr:col>12</xdr:col>
      <xdr:colOff>317792</xdr:colOff>
      <xdr:row>43</xdr:row>
      <xdr:rowOff>31751</xdr:rowOff>
    </xdr:to>
    <xdr:pic>
      <xdr:nvPicPr>
        <xdr:cNvPr id="20694" name="Picture 214">
          <a:extLst>
            <a:ext uri="{FF2B5EF4-FFF2-40B4-BE49-F238E27FC236}">
              <a16:creationId xmlns:a16="http://schemas.microsoft.com/office/drawing/2014/main" id="{00000000-0008-0000-6900-0000D65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276166" y="5397500"/>
          <a:ext cx="2593209" cy="173566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42333</xdr:colOff>
      <xdr:row>5</xdr:row>
      <xdr:rowOff>0</xdr:rowOff>
    </xdr:to>
    <xdr:pic>
      <xdr:nvPicPr>
        <xdr:cNvPr id="49" name="Imagen 3">
          <a:extLst>
            <a:ext uri="{FF2B5EF4-FFF2-40B4-BE49-F238E27FC236}">
              <a16:creationId xmlns:a16="http://schemas.microsoft.com/office/drawing/2014/main" id="{00000000-0008-0000-69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472083" cy="7937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23813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1120438" cy="9525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3</xdr:col>
      <xdr:colOff>2190751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8655844" cy="9525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1</xdr:row>
      <xdr:rowOff>11906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1</xdr:row>
      <xdr:rowOff>71437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1</xdr:row>
      <xdr:rowOff>71437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1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11907</xdr:colOff>
      <xdr:row>0</xdr:row>
      <xdr:rowOff>862852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358688" cy="86285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1C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7</xdr:col>
      <xdr:colOff>11907</xdr:colOff>
      <xdr:row>1</xdr:row>
      <xdr:rowOff>41321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9917906" cy="862852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73</xdr:row>
      <xdr:rowOff>107157</xdr:rowOff>
    </xdr:from>
    <xdr:to>
      <xdr:col>9</xdr:col>
      <xdr:colOff>420067</xdr:colOff>
      <xdr:row>76</xdr:row>
      <xdr:rowOff>7204</xdr:rowOff>
    </xdr:to>
    <xdr:sp macro="" textlink="">
      <xdr:nvSpPr>
        <xdr:cNvPr id="4" name="9 Rectángulo">
          <a:extLst>
            <a:ext uri="{FF2B5EF4-FFF2-40B4-BE49-F238E27FC236}">
              <a16:creationId xmlns:a16="http://schemas.microsoft.com/office/drawing/2014/main" id="{00000000-0008-0000-2300-000004000000}"/>
            </a:ext>
          </a:extLst>
        </xdr:cNvPr>
        <xdr:cNvSpPr/>
      </xdr:nvSpPr>
      <xdr:spPr>
        <a:xfrm>
          <a:off x="0" y="18728532"/>
          <a:ext cx="11683380" cy="400110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es-ES"/>
          </a:defPPr>
          <a:lvl1pPr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5pPr>
          <a:lvl6pPr marL="22860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6pPr>
          <a:lvl7pPr marL="27432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7pPr>
          <a:lvl8pPr marL="32004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8pPr>
          <a:lvl9pPr marL="36576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9pPr>
        </a:lstStyle>
        <a:p>
          <a:pPr>
            <a:buFont typeface="Arial" charset="0"/>
            <a:buChar char="•"/>
          </a:pPr>
          <a:r>
            <a:rPr lang="es-ES" sz="1000" b="1"/>
            <a:t>Los valores registrados en producción y ventas corresponden al estado primario, con el que, el productor cuantifica la cosecha; es decir contiene grados de humedad e impurezas</a:t>
          </a:r>
        </a:p>
        <a:p>
          <a:pPr>
            <a:buFont typeface="Arial" charset="0"/>
            <a:buChar char="•"/>
          </a:pPr>
          <a:endParaRPr lang="es-EC" sz="10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23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73</xdr:row>
      <xdr:rowOff>71438</xdr:rowOff>
    </xdr:from>
    <xdr:to>
      <xdr:col>9</xdr:col>
      <xdr:colOff>467692</xdr:colOff>
      <xdr:row>74</xdr:row>
      <xdr:rowOff>119062</xdr:rowOff>
    </xdr:to>
    <xdr:sp macro="" textlink="">
      <xdr:nvSpPr>
        <xdr:cNvPr id="4" name="9 Rectángulo">
          <a:extLst>
            <a:ext uri="{FF2B5EF4-FFF2-40B4-BE49-F238E27FC236}">
              <a16:creationId xmlns:a16="http://schemas.microsoft.com/office/drawing/2014/main" id="{00000000-0008-0000-2500-000004000000}"/>
            </a:ext>
          </a:extLst>
        </xdr:cNvPr>
        <xdr:cNvSpPr/>
      </xdr:nvSpPr>
      <xdr:spPr>
        <a:xfrm>
          <a:off x="0" y="18692813"/>
          <a:ext cx="11683380" cy="214312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es-ES"/>
          </a:defPPr>
          <a:lvl1pPr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5pPr>
          <a:lvl6pPr marL="22860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6pPr>
          <a:lvl7pPr marL="27432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7pPr>
          <a:lvl8pPr marL="32004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8pPr>
          <a:lvl9pPr marL="36576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9pPr>
        </a:lstStyle>
        <a:p>
          <a:pPr>
            <a:buFont typeface="Arial" charset="0"/>
            <a:buChar char="•"/>
          </a:pPr>
          <a:r>
            <a:rPr lang="es-ES" sz="1000" b="1"/>
            <a:t>Los valores registrados en producción y ventas corresponden al estado primario, con el que, el productor cuantifica la cosecha; es decir contiene grados de humedad e impurezas</a:t>
          </a:r>
        </a:p>
        <a:p>
          <a:pPr>
            <a:buFont typeface="Arial" charset="0"/>
            <a:buChar char="•"/>
          </a:pPr>
          <a:endParaRPr lang="es-EC" sz="10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25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6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23812</xdr:colOff>
      <xdr:row>0</xdr:row>
      <xdr:rowOff>862852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9144000" cy="862852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27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8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9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5</xdr:row>
      <xdr:rowOff>119062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2A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5</xdr:row>
      <xdr:rowOff>119062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2B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59531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C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3418344" cy="9525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35718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D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1930062" cy="9525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35717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E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3299280" cy="9525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882562" cy="9525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23811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3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3954124" cy="952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35719</xdr:colOff>
      <xdr:row>0</xdr:row>
      <xdr:rowOff>862852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644188" cy="862852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95249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3275468" cy="9525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35718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1084718" cy="9525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1607343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037218" cy="9525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71438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786813" cy="9525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5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9739312" cy="9525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47624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6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429874" cy="9525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47624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7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632280" cy="9525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8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4668500" cy="9525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23812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9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1358562" cy="9525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A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679906" cy="9525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1035842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3680280" cy="9525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35719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B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180094" cy="9525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1524000</xdr:colOff>
      <xdr:row>5</xdr:row>
      <xdr:rowOff>119062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3C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1691938" cy="9525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9525</xdr:rowOff>
    </xdr:from>
    <xdr:to>
      <xdr:col>5</xdr:col>
      <xdr:colOff>247650</xdr:colOff>
      <xdr:row>36</xdr:row>
      <xdr:rowOff>33057</xdr:rowOff>
    </xdr:to>
    <xdr:graphicFrame macro="">
      <xdr:nvGraphicFramePr>
        <xdr:cNvPr id="2" name="Chart 7">
          <a:extLst>
            <a:ext uri="{FF2B5EF4-FFF2-40B4-BE49-F238E27FC236}">
              <a16:creationId xmlns:a16="http://schemas.microsoft.com/office/drawing/2014/main" id="{00000000-0008-0000-3D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601197</xdr:colOff>
      <xdr:row>12</xdr:row>
      <xdr:rowOff>95251</xdr:rowOff>
    </xdr:from>
    <xdr:to>
      <xdr:col>10</xdr:col>
      <xdr:colOff>714375</xdr:colOff>
      <xdr:row>34</xdr:row>
      <xdr:rowOff>155203</xdr:rowOff>
    </xdr:to>
    <xdr:graphicFrame macro="">
      <xdr:nvGraphicFramePr>
        <xdr:cNvPr id="3" name="Chart 8">
          <a:extLst>
            <a:ext uri="{FF2B5EF4-FFF2-40B4-BE49-F238E27FC236}">
              <a16:creationId xmlns:a16="http://schemas.microsoft.com/office/drawing/2014/main" id="{00000000-0008-0000-3D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52915</xdr:colOff>
      <xdr:row>6</xdr:row>
      <xdr:rowOff>0</xdr:rowOff>
    </xdr:to>
    <xdr:pic>
      <xdr:nvPicPr>
        <xdr:cNvPr id="6" name="Imagen 3">
          <a:extLst>
            <a:ext uri="{FF2B5EF4-FFF2-40B4-BE49-F238E27FC236}">
              <a16:creationId xmlns:a16="http://schemas.microsoft.com/office/drawing/2014/main" id="{00000000-0008-0000-3D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170582" cy="9525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10</xdr:row>
      <xdr:rowOff>95252</xdr:rowOff>
    </xdr:from>
    <xdr:to>
      <xdr:col>6</xdr:col>
      <xdr:colOff>211667</xdr:colOff>
      <xdr:row>34</xdr:row>
      <xdr:rowOff>84667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3E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243415</xdr:colOff>
      <xdr:row>12</xdr:row>
      <xdr:rowOff>84667</xdr:rowOff>
    </xdr:from>
    <xdr:to>
      <xdr:col>11</xdr:col>
      <xdr:colOff>84667</xdr:colOff>
      <xdr:row>35</xdr:row>
      <xdr:rowOff>95251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3E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1</xdr:rowOff>
    </xdr:from>
    <xdr:to>
      <xdr:col>10</xdr:col>
      <xdr:colOff>634999</xdr:colOff>
      <xdr:row>4</xdr:row>
      <xdr:rowOff>127001</xdr:rowOff>
    </xdr:to>
    <xdr:pic>
      <xdr:nvPicPr>
        <xdr:cNvPr id="6" name="Imagen 3">
          <a:extLst>
            <a:ext uri="{FF2B5EF4-FFF2-40B4-BE49-F238E27FC236}">
              <a16:creationId xmlns:a16="http://schemas.microsoft.com/office/drawing/2014/main" id="{00000000-0008-0000-3E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1"/>
          <a:ext cx="10170582" cy="7620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728135</xdr:colOff>
      <xdr:row>32</xdr:row>
      <xdr:rowOff>10583</xdr:rowOff>
    </xdr:from>
    <xdr:to>
      <xdr:col>10</xdr:col>
      <xdr:colOff>306918</xdr:colOff>
      <xdr:row>44</xdr:row>
      <xdr:rowOff>63500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3F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325966</xdr:colOff>
      <xdr:row>8</xdr:row>
      <xdr:rowOff>10584</xdr:rowOff>
    </xdr:from>
    <xdr:to>
      <xdr:col>13</xdr:col>
      <xdr:colOff>573616</xdr:colOff>
      <xdr:row>32</xdr:row>
      <xdr:rowOff>84668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3F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179917</xdr:colOff>
      <xdr:row>28</xdr:row>
      <xdr:rowOff>127007</xdr:rowOff>
    </xdr:from>
    <xdr:to>
      <xdr:col>12</xdr:col>
      <xdr:colOff>359833</xdr:colOff>
      <xdr:row>28</xdr:row>
      <xdr:rowOff>137592</xdr:rowOff>
    </xdr:to>
    <xdr:cxnSp macro="">
      <xdr:nvCxnSpPr>
        <xdr:cNvPr id="4" name="3 Conector recto">
          <a:extLst>
            <a:ext uri="{FF2B5EF4-FFF2-40B4-BE49-F238E27FC236}">
              <a16:creationId xmlns:a16="http://schemas.microsoft.com/office/drawing/2014/main" id="{00000000-0008-0000-3F00-000004000000}"/>
            </a:ext>
          </a:extLst>
        </xdr:cNvPr>
        <xdr:cNvCxnSpPr/>
      </xdr:nvCxnSpPr>
      <xdr:spPr>
        <a:xfrm>
          <a:off x="941917" y="4773090"/>
          <a:ext cx="9397999" cy="10585"/>
        </a:xfrm>
        <a:prstGeom prst="line">
          <a:avLst/>
        </a:prstGeom>
        <a:ln>
          <a:solidFill>
            <a:schemeClr val="bg1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761999</xdr:colOff>
      <xdr:row>5</xdr:row>
      <xdr:rowOff>10583</xdr:rowOff>
    </xdr:to>
    <xdr:pic>
      <xdr:nvPicPr>
        <xdr:cNvPr id="7" name="Imagen 3">
          <a:extLst>
            <a:ext uri="{FF2B5EF4-FFF2-40B4-BE49-F238E27FC236}">
              <a16:creationId xmlns:a16="http://schemas.microsoft.com/office/drawing/2014/main" id="{00000000-0008-0000-3F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742082" cy="804333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219075</xdr:colOff>
      <xdr:row>11</xdr:row>
      <xdr:rowOff>38100</xdr:rowOff>
    </xdr:from>
    <xdr:to>
      <xdr:col>7</xdr:col>
      <xdr:colOff>238125</xdr:colOff>
      <xdr:row>11</xdr:row>
      <xdr:rowOff>47625</xdr:rowOff>
    </xdr:to>
    <xdr:sp macro="" textlink="">
      <xdr:nvSpPr>
        <xdr:cNvPr id="23" name="Rectangle 33">
          <a:extLst>
            <a:ext uri="{FF2B5EF4-FFF2-40B4-BE49-F238E27FC236}">
              <a16:creationId xmlns:a16="http://schemas.microsoft.com/office/drawing/2014/main" id="{00000000-0008-0000-4000-000017000000}"/>
            </a:ext>
          </a:extLst>
        </xdr:cNvPr>
        <xdr:cNvSpPr>
          <a:spLocks noChangeArrowheads="1"/>
        </xdr:cNvSpPr>
      </xdr:nvSpPr>
      <xdr:spPr bwMode="auto">
        <a:xfrm>
          <a:off x="5238750" y="10477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4" name="Rectangle 34">
          <a:extLst>
            <a:ext uri="{FF2B5EF4-FFF2-40B4-BE49-F238E27FC236}">
              <a16:creationId xmlns:a16="http://schemas.microsoft.com/office/drawing/2014/main" id="{00000000-0008-0000-4000-000018000000}"/>
            </a:ext>
          </a:extLst>
        </xdr:cNvPr>
        <xdr:cNvSpPr>
          <a:spLocks noChangeArrowheads="1"/>
        </xdr:cNvSpPr>
      </xdr:nvSpPr>
      <xdr:spPr bwMode="auto">
        <a:xfrm>
          <a:off x="4400550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5" name="Rectangle 39">
          <a:extLst>
            <a:ext uri="{FF2B5EF4-FFF2-40B4-BE49-F238E27FC236}">
              <a16:creationId xmlns:a16="http://schemas.microsoft.com/office/drawing/2014/main" id="{00000000-0008-0000-4000-000019000000}"/>
            </a:ext>
          </a:extLst>
        </xdr:cNvPr>
        <xdr:cNvSpPr>
          <a:spLocks noChangeArrowheads="1"/>
        </xdr:cNvSpPr>
      </xdr:nvSpPr>
      <xdr:spPr bwMode="auto">
        <a:xfrm>
          <a:off x="448627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123825</xdr:colOff>
      <xdr:row>11</xdr:row>
      <xdr:rowOff>123825</xdr:rowOff>
    </xdr:from>
    <xdr:to>
      <xdr:col>7</xdr:col>
      <xdr:colOff>142875</xdr:colOff>
      <xdr:row>11</xdr:row>
      <xdr:rowOff>133350</xdr:rowOff>
    </xdr:to>
    <xdr:sp macro="" textlink="">
      <xdr:nvSpPr>
        <xdr:cNvPr id="28" name="Freeform 42">
          <a:extLst>
            <a:ext uri="{FF2B5EF4-FFF2-40B4-BE49-F238E27FC236}">
              <a16:creationId xmlns:a16="http://schemas.microsoft.com/office/drawing/2014/main" id="{00000000-0008-0000-4000-00001C000000}"/>
            </a:ext>
          </a:extLst>
        </xdr:cNvPr>
        <xdr:cNvSpPr>
          <a:spLocks/>
        </xdr:cNvSpPr>
      </xdr:nvSpPr>
      <xdr:spPr bwMode="auto">
        <a:xfrm>
          <a:off x="5143500" y="1133475"/>
          <a:ext cx="19050" cy="9525"/>
        </a:xfrm>
        <a:custGeom>
          <a:avLst/>
          <a:gdLst>
            <a:gd name="T0" fmla="*/ 0 w 1"/>
            <a:gd name="T1" fmla="*/ 0 h 9525"/>
            <a:gd name="T2" fmla="*/ 362902476 w 1"/>
            <a:gd name="T3" fmla="*/ 0 h 9525"/>
            <a:gd name="T4" fmla="*/ 0 w 1"/>
            <a:gd name="T5" fmla="*/ 0 h 9525"/>
            <a:gd name="T6" fmla="*/ 0 w 1"/>
            <a:gd name="T7" fmla="*/ 0 h 9525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9525"/>
            <a:gd name="T14" fmla="*/ 1 w 1"/>
            <a:gd name="T15" fmla="*/ 9525 h 9525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9525">
              <a:moveTo>
                <a:pt x="0" y="0"/>
              </a:moveTo>
              <a:lnTo>
                <a:pt x="1" y="0"/>
              </a:lnTo>
              <a:lnTo>
                <a:pt x="0" y="0"/>
              </a:lnTo>
              <a:close/>
            </a:path>
          </a:pathLst>
        </a:custGeom>
        <a:noFill/>
        <a:ln w="12700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5</xdr:col>
      <xdr:colOff>609600</xdr:colOff>
      <xdr:row>31</xdr:row>
      <xdr:rowOff>104775</xdr:rowOff>
    </xdr:from>
    <xdr:to>
      <xdr:col>5</xdr:col>
      <xdr:colOff>619125</xdr:colOff>
      <xdr:row>31</xdr:row>
      <xdr:rowOff>114300</xdr:rowOff>
    </xdr:to>
    <xdr:sp macro="" textlink="">
      <xdr:nvSpPr>
        <xdr:cNvPr id="36" name="Freeform 50">
          <a:extLst>
            <a:ext uri="{FF2B5EF4-FFF2-40B4-BE49-F238E27FC236}">
              <a16:creationId xmlns:a16="http://schemas.microsoft.com/office/drawing/2014/main" id="{00000000-0008-0000-4000-000024000000}"/>
            </a:ext>
          </a:extLst>
        </xdr:cNvPr>
        <xdr:cNvSpPr>
          <a:spLocks/>
        </xdr:cNvSpPr>
      </xdr:nvSpPr>
      <xdr:spPr bwMode="auto">
        <a:xfrm>
          <a:off x="4105275" y="4381500"/>
          <a:ext cx="9525" cy="9525"/>
        </a:xfrm>
        <a:custGeom>
          <a:avLst/>
          <a:gdLst>
            <a:gd name="T0" fmla="*/ 0 w 1"/>
            <a:gd name="T1" fmla="*/ 90725619 h 1"/>
            <a:gd name="T2" fmla="*/ 90725619 w 1"/>
            <a:gd name="T3" fmla="*/ 0 h 1"/>
            <a:gd name="T4" fmla="*/ 0 w 1"/>
            <a:gd name="T5" fmla="*/ 0 h 1"/>
            <a:gd name="T6" fmla="*/ 0 w 1"/>
            <a:gd name="T7" fmla="*/ 90725619 h 1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1"/>
            <a:gd name="T14" fmla="*/ 1 w 1"/>
            <a:gd name="T15" fmla="*/ 1 h 1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1">
              <a:moveTo>
                <a:pt x="0" y="1"/>
              </a:moveTo>
              <a:lnTo>
                <a:pt x="1" y="0"/>
              </a:lnTo>
              <a:lnTo>
                <a:pt x="0" y="0"/>
              </a:lnTo>
              <a:lnTo>
                <a:pt x="0" y="1"/>
              </a:lnTo>
              <a:close/>
            </a:path>
          </a:pathLst>
        </a:custGeom>
        <a:noFill/>
        <a:ln w="12700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6</xdr:col>
      <xdr:colOff>161925</xdr:colOff>
      <xdr:row>28</xdr:row>
      <xdr:rowOff>152400</xdr:rowOff>
    </xdr:from>
    <xdr:to>
      <xdr:col>6</xdr:col>
      <xdr:colOff>171450</xdr:colOff>
      <xdr:row>29</xdr:row>
      <xdr:rowOff>9525</xdr:rowOff>
    </xdr:to>
    <xdr:sp macro="" textlink="">
      <xdr:nvSpPr>
        <xdr:cNvPr id="40" name="Freeform 54">
          <a:extLst>
            <a:ext uri="{FF2B5EF4-FFF2-40B4-BE49-F238E27FC236}">
              <a16:creationId xmlns:a16="http://schemas.microsoft.com/office/drawing/2014/main" id="{00000000-0008-0000-4000-000028000000}"/>
            </a:ext>
          </a:extLst>
        </xdr:cNvPr>
        <xdr:cNvSpPr>
          <a:spLocks/>
        </xdr:cNvSpPr>
      </xdr:nvSpPr>
      <xdr:spPr bwMode="auto">
        <a:xfrm>
          <a:off x="4419600" y="3943350"/>
          <a:ext cx="9525" cy="19050"/>
        </a:xfrm>
        <a:custGeom>
          <a:avLst/>
          <a:gdLst>
            <a:gd name="T0" fmla="*/ 0 w 1"/>
            <a:gd name="T1" fmla="*/ 362902476 h 1"/>
            <a:gd name="T2" fmla="*/ 90725619 w 1"/>
            <a:gd name="T3" fmla="*/ 362902476 h 1"/>
            <a:gd name="T4" fmla="*/ 0 w 1"/>
            <a:gd name="T5" fmla="*/ 0 h 1"/>
            <a:gd name="T6" fmla="*/ 0 w 1"/>
            <a:gd name="T7" fmla="*/ 362902476 h 1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1"/>
            <a:gd name="T14" fmla="*/ 1 w 1"/>
            <a:gd name="T15" fmla="*/ 1 h 1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1">
              <a:moveTo>
                <a:pt x="0" y="1"/>
              </a:moveTo>
              <a:lnTo>
                <a:pt x="1" y="1"/>
              </a:lnTo>
              <a:lnTo>
                <a:pt x="0" y="0"/>
              </a:lnTo>
              <a:lnTo>
                <a:pt x="0" y="1"/>
              </a:lnTo>
              <a:close/>
            </a:path>
          </a:pathLst>
        </a:custGeom>
        <a:noFill/>
        <a:ln w="12700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6</xdr:col>
      <xdr:colOff>85725</xdr:colOff>
      <xdr:row>28</xdr:row>
      <xdr:rowOff>85725</xdr:rowOff>
    </xdr:from>
    <xdr:to>
      <xdr:col>6</xdr:col>
      <xdr:colOff>95250</xdr:colOff>
      <xdr:row>28</xdr:row>
      <xdr:rowOff>95250</xdr:rowOff>
    </xdr:to>
    <xdr:sp macro="" textlink="">
      <xdr:nvSpPr>
        <xdr:cNvPr id="43" name="Freeform 59">
          <a:extLst>
            <a:ext uri="{FF2B5EF4-FFF2-40B4-BE49-F238E27FC236}">
              <a16:creationId xmlns:a16="http://schemas.microsoft.com/office/drawing/2014/main" id="{00000000-0008-0000-4000-00002B000000}"/>
            </a:ext>
          </a:extLst>
        </xdr:cNvPr>
        <xdr:cNvSpPr>
          <a:spLocks/>
        </xdr:cNvSpPr>
      </xdr:nvSpPr>
      <xdr:spPr bwMode="auto">
        <a:xfrm>
          <a:off x="4343400" y="3876675"/>
          <a:ext cx="9525" cy="9525"/>
        </a:xfrm>
        <a:custGeom>
          <a:avLst/>
          <a:gdLst>
            <a:gd name="T0" fmla="*/ 90725619 w 1"/>
            <a:gd name="T1" fmla="*/ 0 h 1"/>
            <a:gd name="T2" fmla="*/ 90725619 w 1"/>
            <a:gd name="T3" fmla="*/ 0 h 1"/>
            <a:gd name="T4" fmla="*/ 0 w 1"/>
            <a:gd name="T5" fmla="*/ 0 h 1"/>
            <a:gd name="T6" fmla="*/ 90725619 w 1"/>
            <a:gd name="T7" fmla="*/ 90725619 h 1"/>
            <a:gd name="T8" fmla="*/ 90725619 w 1"/>
            <a:gd name="T9" fmla="*/ 0 h 1"/>
            <a:gd name="T10" fmla="*/ 0 60000 65536"/>
            <a:gd name="T11" fmla="*/ 0 60000 65536"/>
            <a:gd name="T12" fmla="*/ 0 60000 65536"/>
            <a:gd name="T13" fmla="*/ 0 60000 65536"/>
            <a:gd name="T14" fmla="*/ 0 60000 65536"/>
            <a:gd name="T15" fmla="*/ 0 w 1"/>
            <a:gd name="T16" fmla="*/ 0 h 1"/>
            <a:gd name="T17" fmla="*/ 1 w 1"/>
            <a:gd name="T18" fmla="*/ 1 h 1"/>
          </a:gdLst>
          <a:ahLst/>
          <a:cxnLst>
            <a:cxn ang="T10">
              <a:pos x="T0" y="T1"/>
            </a:cxn>
            <a:cxn ang="T11">
              <a:pos x="T2" y="T3"/>
            </a:cxn>
            <a:cxn ang="T12">
              <a:pos x="T4" y="T5"/>
            </a:cxn>
            <a:cxn ang="T13">
              <a:pos x="T6" y="T7"/>
            </a:cxn>
            <a:cxn ang="T14">
              <a:pos x="T8" y="T9"/>
            </a:cxn>
          </a:cxnLst>
          <a:rect l="T15" t="T16" r="T17" b="T18"/>
          <a:pathLst>
            <a:path w="1" h="1">
              <a:moveTo>
                <a:pt x="1" y="0"/>
              </a:moveTo>
              <a:lnTo>
                <a:pt x="1" y="0"/>
              </a:lnTo>
              <a:lnTo>
                <a:pt x="0" y="0"/>
              </a:lnTo>
              <a:lnTo>
                <a:pt x="1" y="1"/>
              </a:lnTo>
              <a:lnTo>
                <a:pt x="1" y="0"/>
              </a:lnTo>
              <a:close/>
            </a:path>
          </a:pathLst>
        </a:custGeom>
        <a:noFill/>
        <a:ln w="12700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44" name="Rectangle 60">
          <a:extLst>
            <a:ext uri="{FF2B5EF4-FFF2-40B4-BE49-F238E27FC236}">
              <a16:creationId xmlns:a16="http://schemas.microsoft.com/office/drawing/2014/main" id="{00000000-0008-0000-4000-00002C000000}"/>
            </a:ext>
          </a:extLst>
        </xdr:cNvPr>
        <xdr:cNvSpPr>
          <a:spLocks noChangeArrowheads="1"/>
        </xdr:cNvSpPr>
      </xdr:nvSpPr>
      <xdr:spPr bwMode="auto">
        <a:xfrm>
          <a:off x="3705225" y="3667125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228600</xdr:colOff>
      <xdr:row>27</xdr:row>
      <xdr:rowOff>104775</xdr:rowOff>
    </xdr:from>
    <xdr:to>
      <xdr:col>6</xdr:col>
      <xdr:colOff>238125</xdr:colOff>
      <xdr:row>27</xdr:row>
      <xdr:rowOff>104775</xdr:rowOff>
    </xdr:to>
    <xdr:sp macro="" textlink="">
      <xdr:nvSpPr>
        <xdr:cNvPr id="50" name="Rectangle 66">
          <a:extLst>
            <a:ext uri="{FF2B5EF4-FFF2-40B4-BE49-F238E27FC236}">
              <a16:creationId xmlns:a16="http://schemas.microsoft.com/office/drawing/2014/main" id="{00000000-0008-0000-4000-000032000000}"/>
            </a:ext>
          </a:extLst>
        </xdr:cNvPr>
        <xdr:cNvSpPr>
          <a:spLocks noChangeArrowheads="1"/>
        </xdr:cNvSpPr>
      </xdr:nvSpPr>
      <xdr:spPr bwMode="auto">
        <a:xfrm>
          <a:off x="4486275" y="3733800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352425</xdr:colOff>
      <xdr:row>28</xdr:row>
      <xdr:rowOff>85725</xdr:rowOff>
    </xdr:from>
    <xdr:to>
      <xdr:col>6</xdr:col>
      <xdr:colOff>361950</xdr:colOff>
      <xdr:row>28</xdr:row>
      <xdr:rowOff>95250</xdr:rowOff>
    </xdr:to>
    <xdr:sp macro="" textlink="">
      <xdr:nvSpPr>
        <xdr:cNvPr id="52" name="Freeform 68">
          <a:extLst>
            <a:ext uri="{FF2B5EF4-FFF2-40B4-BE49-F238E27FC236}">
              <a16:creationId xmlns:a16="http://schemas.microsoft.com/office/drawing/2014/main" id="{00000000-0008-0000-4000-000034000000}"/>
            </a:ext>
          </a:extLst>
        </xdr:cNvPr>
        <xdr:cNvSpPr>
          <a:spLocks/>
        </xdr:cNvSpPr>
      </xdr:nvSpPr>
      <xdr:spPr bwMode="auto">
        <a:xfrm>
          <a:off x="4610100" y="3876675"/>
          <a:ext cx="9525" cy="9525"/>
        </a:xfrm>
        <a:custGeom>
          <a:avLst/>
          <a:gdLst>
            <a:gd name="T0" fmla="*/ 90725619 w 1"/>
            <a:gd name="T1" fmla="*/ 0 h 9525"/>
            <a:gd name="T2" fmla="*/ 90725619 w 1"/>
            <a:gd name="T3" fmla="*/ 0 h 9525"/>
            <a:gd name="T4" fmla="*/ 0 w 1"/>
            <a:gd name="T5" fmla="*/ 0 h 9525"/>
            <a:gd name="T6" fmla="*/ 90725619 w 1"/>
            <a:gd name="T7" fmla="*/ 0 h 9525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9525"/>
            <a:gd name="T14" fmla="*/ 1 w 1"/>
            <a:gd name="T15" fmla="*/ 9525 h 9525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9525">
              <a:moveTo>
                <a:pt x="1" y="0"/>
              </a:moveTo>
              <a:lnTo>
                <a:pt x="1" y="0"/>
              </a:lnTo>
              <a:lnTo>
                <a:pt x="0" y="0"/>
              </a:lnTo>
              <a:lnTo>
                <a:pt x="1" y="0"/>
              </a:lnTo>
              <a:close/>
            </a:path>
          </a:pathLst>
        </a:custGeom>
        <a:noFill/>
        <a:ln w="12700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7</xdr:col>
      <xdr:colOff>19050</xdr:colOff>
      <xdr:row>27</xdr:row>
      <xdr:rowOff>9525</xdr:rowOff>
    </xdr:from>
    <xdr:to>
      <xdr:col>7</xdr:col>
      <xdr:colOff>28575</xdr:colOff>
      <xdr:row>27</xdr:row>
      <xdr:rowOff>19050</xdr:rowOff>
    </xdr:to>
    <xdr:sp macro="" textlink="">
      <xdr:nvSpPr>
        <xdr:cNvPr id="55" name="Freeform 71">
          <a:extLst>
            <a:ext uri="{FF2B5EF4-FFF2-40B4-BE49-F238E27FC236}">
              <a16:creationId xmlns:a16="http://schemas.microsoft.com/office/drawing/2014/main" id="{00000000-0008-0000-4000-000037000000}"/>
            </a:ext>
          </a:extLst>
        </xdr:cNvPr>
        <xdr:cNvSpPr>
          <a:spLocks/>
        </xdr:cNvSpPr>
      </xdr:nvSpPr>
      <xdr:spPr bwMode="auto">
        <a:xfrm>
          <a:off x="5038725" y="3638550"/>
          <a:ext cx="9525" cy="9525"/>
        </a:xfrm>
        <a:custGeom>
          <a:avLst/>
          <a:gdLst>
            <a:gd name="T0" fmla="*/ 0 w 1"/>
            <a:gd name="T1" fmla="*/ 90725619 h 1"/>
            <a:gd name="T2" fmla="*/ 90725619 w 1"/>
            <a:gd name="T3" fmla="*/ 90725619 h 1"/>
            <a:gd name="T4" fmla="*/ 90725619 w 1"/>
            <a:gd name="T5" fmla="*/ 0 h 1"/>
            <a:gd name="T6" fmla="*/ 0 w 1"/>
            <a:gd name="T7" fmla="*/ 90725619 h 1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1"/>
            <a:gd name="T14" fmla="*/ 1 w 1"/>
            <a:gd name="T15" fmla="*/ 1 h 1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1">
              <a:moveTo>
                <a:pt x="0" y="1"/>
              </a:moveTo>
              <a:lnTo>
                <a:pt x="1" y="1"/>
              </a:lnTo>
              <a:lnTo>
                <a:pt x="1" y="0"/>
              </a:lnTo>
              <a:lnTo>
                <a:pt x="0" y="1"/>
              </a:lnTo>
              <a:close/>
            </a:path>
          </a:pathLst>
        </a:custGeom>
        <a:noFill/>
        <a:ln w="12700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6</xdr:col>
      <xdr:colOff>180975</xdr:colOff>
      <xdr:row>28</xdr:row>
      <xdr:rowOff>0</xdr:rowOff>
    </xdr:from>
    <xdr:to>
      <xdr:col>6</xdr:col>
      <xdr:colOff>190500</xdr:colOff>
      <xdr:row>28</xdr:row>
      <xdr:rowOff>9525</xdr:rowOff>
    </xdr:to>
    <xdr:sp macro="" textlink="">
      <xdr:nvSpPr>
        <xdr:cNvPr id="56" name="Freeform 72">
          <a:extLst>
            <a:ext uri="{FF2B5EF4-FFF2-40B4-BE49-F238E27FC236}">
              <a16:creationId xmlns:a16="http://schemas.microsoft.com/office/drawing/2014/main" id="{00000000-0008-0000-4000-000038000000}"/>
            </a:ext>
          </a:extLst>
        </xdr:cNvPr>
        <xdr:cNvSpPr>
          <a:spLocks/>
        </xdr:cNvSpPr>
      </xdr:nvSpPr>
      <xdr:spPr bwMode="auto">
        <a:xfrm>
          <a:off x="4438650" y="3790950"/>
          <a:ext cx="9525" cy="9525"/>
        </a:xfrm>
        <a:custGeom>
          <a:avLst/>
          <a:gdLst>
            <a:gd name="T0" fmla="*/ 90725619 w 1"/>
            <a:gd name="T1" fmla="*/ 90725619 h 1"/>
            <a:gd name="T2" fmla="*/ 90725619 w 1"/>
            <a:gd name="T3" fmla="*/ 0 h 1"/>
            <a:gd name="T4" fmla="*/ 90725619 w 1"/>
            <a:gd name="T5" fmla="*/ 0 h 1"/>
            <a:gd name="T6" fmla="*/ 90725619 w 1"/>
            <a:gd name="T7" fmla="*/ 0 h 1"/>
            <a:gd name="T8" fmla="*/ 90725619 w 1"/>
            <a:gd name="T9" fmla="*/ 0 h 1"/>
            <a:gd name="T10" fmla="*/ 0 w 1"/>
            <a:gd name="T11" fmla="*/ 0 h 1"/>
            <a:gd name="T12" fmla="*/ 0 w 1"/>
            <a:gd name="T13" fmla="*/ 90725619 h 1"/>
            <a:gd name="T14" fmla="*/ 90725619 w 1"/>
            <a:gd name="T15" fmla="*/ 90725619 h 1"/>
            <a:gd name="T16" fmla="*/ 90725619 w 1"/>
            <a:gd name="T17" fmla="*/ 90725619 h 1"/>
            <a:gd name="T18" fmla="*/ 0 60000 65536"/>
            <a:gd name="T19" fmla="*/ 0 60000 65536"/>
            <a:gd name="T20" fmla="*/ 0 60000 65536"/>
            <a:gd name="T21" fmla="*/ 0 60000 65536"/>
            <a:gd name="T22" fmla="*/ 0 60000 65536"/>
            <a:gd name="T23" fmla="*/ 0 60000 65536"/>
            <a:gd name="T24" fmla="*/ 0 60000 65536"/>
            <a:gd name="T25" fmla="*/ 0 60000 65536"/>
            <a:gd name="T26" fmla="*/ 0 60000 65536"/>
            <a:gd name="T27" fmla="*/ 0 w 1"/>
            <a:gd name="T28" fmla="*/ 0 h 1"/>
            <a:gd name="T29" fmla="*/ 1 w 1"/>
            <a:gd name="T30" fmla="*/ 1 h 1"/>
          </a:gdLst>
          <a:ahLst/>
          <a:cxnLst>
            <a:cxn ang="T18">
              <a:pos x="T0" y="T1"/>
            </a:cxn>
            <a:cxn ang="T19">
              <a:pos x="T2" y="T3"/>
            </a:cxn>
            <a:cxn ang="T20">
              <a:pos x="T4" y="T5"/>
            </a:cxn>
            <a:cxn ang="T21">
              <a:pos x="T6" y="T7"/>
            </a:cxn>
            <a:cxn ang="T22">
              <a:pos x="T8" y="T9"/>
            </a:cxn>
            <a:cxn ang="T23">
              <a:pos x="T10" y="T11"/>
            </a:cxn>
            <a:cxn ang="T24">
              <a:pos x="T12" y="T13"/>
            </a:cxn>
            <a:cxn ang="T25">
              <a:pos x="T14" y="T15"/>
            </a:cxn>
            <a:cxn ang="T26">
              <a:pos x="T16" y="T17"/>
            </a:cxn>
          </a:cxnLst>
          <a:rect l="T27" t="T28" r="T29" b="T30"/>
          <a:pathLst>
            <a:path w="1" h="1">
              <a:moveTo>
                <a:pt x="1" y="1"/>
              </a:moveTo>
              <a:lnTo>
                <a:pt x="1" y="0"/>
              </a:lnTo>
              <a:lnTo>
                <a:pt x="0" y="0"/>
              </a:lnTo>
              <a:lnTo>
                <a:pt x="0" y="1"/>
              </a:lnTo>
              <a:lnTo>
                <a:pt x="1" y="1"/>
              </a:lnTo>
              <a:close/>
            </a:path>
          </a:pathLst>
        </a:custGeom>
        <a:noFill/>
        <a:ln w="12700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6</xdr:col>
      <xdr:colOff>190500</xdr:colOff>
      <xdr:row>28</xdr:row>
      <xdr:rowOff>47625</xdr:rowOff>
    </xdr:from>
    <xdr:to>
      <xdr:col>6</xdr:col>
      <xdr:colOff>190500</xdr:colOff>
      <xdr:row>28</xdr:row>
      <xdr:rowOff>57150</xdr:rowOff>
    </xdr:to>
    <xdr:sp macro="" textlink="">
      <xdr:nvSpPr>
        <xdr:cNvPr id="58" name="Rectangle 74">
          <a:extLst>
            <a:ext uri="{FF2B5EF4-FFF2-40B4-BE49-F238E27FC236}">
              <a16:creationId xmlns:a16="http://schemas.microsoft.com/office/drawing/2014/main" id="{00000000-0008-0000-4000-00003A000000}"/>
            </a:ext>
          </a:extLst>
        </xdr:cNvPr>
        <xdr:cNvSpPr>
          <a:spLocks noChangeArrowheads="1"/>
        </xdr:cNvSpPr>
      </xdr:nvSpPr>
      <xdr:spPr bwMode="auto">
        <a:xfrm>
          <a:off x="4448175" y="3838575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180975</xdr:colOff>
      <xdr:row>28</xdr:row>
      <xdr:rowOff>133350</xdr:rowOff>
    </xdr:from>
    <xdr:to>
      <xdr:col>6</xdr:col>
      <xdr:colOff>190500</xdr:colOff>
      <xdr:row>28</xdr:row>
      <xdr:rowOff>133350</xdr:rowOff>
    </xdr:to>
    <xdr:sp macro="" textlink="">
      <xdr:nvSpPr>
        <xdr:cNvPr id="65" name="Rectangle 81">
          <a:extLst>
            <a:ext uri="{FF2B5EF4-FFF2-40B4-BE49-F238E27FC236}">
              <a16:creationId xmlns:a16="http://schemas.microsoft.com/office/drawing/2014/main" id="{00000000-0008-0000-4000-000041000000}"/>
            </a:ext>
          </a:extLst>
        </xdr:cNvPr>
        <xdr:cNvSpPr>
          <a:spLocks noChangeArrowheads="1"/>
        </xdr:cNvSpPr>
      </xdr:nvSpPr>
      <xdr:spPr bwMode="auto">
        <a:xfrm>
          <a:off x="4438650" y="3924300"/>
          <a:ext cx="9525" cy="0"/>
        </a:xfrm>
        <a:prstGeom prst="rect">
          <a:avLst/>
        </a:prstGeom>
        <a:solidFill>
          <a:srgbClr val="CCFF33"/>
        </a:solidFill>
        <a:ln w="9525">
          <a:solidFill>
            <a:srgbClr val="000000"/>
          </a:solidFill>
          <a:miter lim="800000"/>
          <a:headEnd/>
          <a:tailEnd/>
        </a:ln>
        <a:effectLst>
          <a:outerShdw dist="35921" dir="2700000" algn="ctr" rotWithShape="0">
            <a:srgbClr val="808080"/>
          </a:outerShdw>
        </a:effectLst>
      </xdr:spPr>
      <xdr:txBody>
        <a:bodyPr/>
        <a:lstStyle/>
        <a:p>
          <a:endParaRPr lang="es-EC"/>
        </a:p>
      </xdr:txBody>
    </xdr:sp>
    <xdr:clientData/>
  </xdr:twoCellAnchor>
  <xdr:twoCellAnchor>
    <xdr:from>
      <xdr:col>5</xdr:col>
      <xdr:colOff>600075</xdr:colOff>
      <xdr:row>26</xdr:row>
      <xdr:rowOff>9525</xdr:rowOff>
    </xdr:from>
    <xdr:to>
      <xdr:col>5</xdr:col>
      <xdr:colOff>609600</xdr:colOff>
      <xdr:row>26</xdr:row>
      <xdr:rowOff>19050</xdr:rowOff>
    </xdr:to>
    <xdr:sp macro="" textlink="">
      <xdr:nvSpPr>
        <xdr:cNvPr id="68" name="Freeform 85">
          <a:extLst>
            <a:ext uri="{FF2B5EF4-FFF2-40B4-BE49-F238E27FC236}">
              <a16:creationId xmlns:a16="http://schemas.microsoft.com/office/drawing/2014/main" id="{00000000-0008-0000-4000-000044000000}"/>
            </a:ext>
          </a:extLst>
        </xdr:cNvPr>
        <xdr:cNvSpPr>
          <a:spLocks/>
        </xdr:cNvSpPr>
      </xdr:nvSpPr>
      <xdr:spPr bwMode="auto">
        <a:xfrm>
          <a:off x="4095750" y="3476625"/>
          <a:ext cx="9525" cy="9525"/>
        </a:xfrm>
        <a:custGeom>
          <a:avLst/>
          <a:gdLst>
            <a:gd name="T0" fmla="*/ 90725619 w 1"/>
            <a:gd name="T1" fmla="*/ 90725619 h 1"/>
            <a:gd name="T2" fmla="*/ 90725619 w 1"/>
            <a:gd name="T3" fmla="*/ 0 h 1"/>
            <a:gd name="T4" fmla="*/ 0 w 1"/>
            <a:gd name="T5" fmla="*/ 90725619 h 1"/>
            <a:gd name="T6" fmla="*/ 90725619 w 1"/>
            <a:gd name="T7" fmla="*/ 90725619 h 1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1"/>
            <a:gd name="T14" fmla="*/ 1 w 1"/>
            <a:gd name="T15" fmla="*/ 1 h 1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1">
              <a:moveTo>
                <a:pt x="1" y="1"/>
              </a:moveTo>
              <a:lnTo>
                <a:pt x="1" y="0"/>
              </a:lnTo>
              <a:lnTo>
                <a:pt x="0" y="1"/>
              </a:lnTo>
              <a:lnTo>
                <a:pt x="1" y="1"/>
              </a:lnTo>
              <a:close/>
            </a:path>
          </a:pathLst>
        </a:custGeom>
        <a:noFill/>
        <a:ln w="12700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6</xdr:col>
      <xdr:colOff>228600</xdr:colOff>
      <xdr:row>16</xdr:row>
      <xdr:rowOff>47625</xdr:rowOff>
    </xdr:from>
    <xdr:to>
      <xdr:col>6</xdr:col>
      <xdr:colOff>228600</xdr:colOff>
      <xdr:row>16</xdr:row>
      <xdr:rowOff>66675</xdr:rowOff>
    </xdr:to>
    <xdr:sp macro="" textlink="">
      <xdr:nvSpPr>
        <xdr:cNvPr id="73" name="Rectangle 90">
          <a:extLst>
            <a:ext uri="{FF2B5EF4-FFF2-40B4-BE49-F238E27FC236}">
              <a16:creationId xmlns:a16="http://schemas.microsoft.com/office/drawing/2014/main" id="{00000000-0008-0000-4000-000049000000}"/>
            </a:ext>
          </a:extLst>
        </xdr:cNvPr>
        <xdr:cNvSpPr>
          <a:spLocks noChangeArrowheads="1"/>
        </xdr:cNvSpPr>
      </xdr:nvSpPr>
      <xdr:spPr bwMode="auto">
        <a:xfrm>
          <a:off x="4486275" y="1866900"/>
          <a:ext cx="0" cy="1905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4" name="Rectangle 91">
          <a:extLst>
            <a:ext uri="{FF2B5EF4-FFF2-40B4-BE49-F238E27FC236}">
              <a16:creationId xmlns:a16="http://schemas.microsoft.com/office/drawing/2014/main" id="{00000000-0008-0000-4000-00004A000000}"/>
            </a:ext>
          </a:extLst>
        </xdr:cNvPr>
        <xdr:cNvSpPr>
          <a:spLocks noChangeArrowheads="1"/>
        </xdr:cNvSpPr>
      </xdr:nvSpPr>
      <xdr:spPr bwMode="auto">
        <a:xfrm>
          <a:off x="448627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714374</xdr:colOff>
      <xdr:row>12</xdr:row>
      <xdr:rowOff>114300</xdr:rowOff>
    </xdr:from>
    <xdr:to>
      <xdr:col>5</xdr:col>
      <xdr:colOff>723899</xdr:colOff>
      <xdr:row>14</xdr:row>
      <xdr:rowOff>38100</xdr:rowOff>
    </xdr:to>
    <xdr:sp macro="" textlink="">
      <xdr:nvSpPr>
        <xdr:cNvPr id="97" name="Text Box 122">
          <a:extLst>
            <a:ext uri="{FF2B5EF4-FFF2-40B4-BE49-F238E27FC236}">
              <a16:creationId xmlns:a16="http://schemas.microsoft.com/office/drawing/2014/main" id="{00000000-0008-0000-4000-000061000000}"/>
            </a:ext>
          </a:extLst>
        </xdr:cNvPr>
        <xdr:cNvSpPr txBox="1">
          <a:spLocks noChangeArrowheads="1"/>
        </xdr:cNvSpPr>
      </xdr:nvSpPr>
      <xdr:spPr bwMode="auto">
        <a:xfrm>
          <a:off x="3448049" y="2095500"/>
          <a:ext cx="1533525" cy="2476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1" i="0" strike="noStrike">
              <a:solidFill>
                <a:srgbClr val="000000"/>
              </a:solidFill>
              <a:latin typeface="Geneva"/>
            </a:rPr>
            <a:t>REGIÓN INSULAR</a:t>
          </a:r>
        </a:p>
      </xdr:txBody>
    </xdr:sp>
    <xdr:clientData/>
  </xdr:twoCellAnchor>
  <xdr:twoCellAnchor>
    <xdr:from>
      <xdr:col>4</xdr:col>
      <xdr:colOff>276225</xdr:colOff>
      <xdr:row>14</xdr:row>
      <xdr:rowOff>9525</xdr:rowOff>
    </xdr:from>
    <xdr:to>
      <xdr:col>5</xdr:col>
      <xdr:colOff>561975</xdr:colOff>
      <xdr:row>18</xdr:row>
      <xdr:rowOff>142875</xdr:rowOff>
    </xdr:to>
    <xdr:grpSp>
      <xdr:nvGrpSpPr>
        <xdr:cNvPr id="98" name="Group 139">
          <a:extLst>
            <a:ext uri="{FF2B5EF4-FFF2-40B4-BE49-F238E27FC236}">
              <a16:creationId xmlns:a16="http://schemas.microsoft.com/office/drawing/2014/main" id="{00000000-0008-0000-4000-000062000000}"/>
            </a:ext>
          </a:extLst>
        </xdr:cNvPr>
        <xdr:cNvGrpSpPr>
          <a:grpSpLocks/>
        </xdr:cNvGrpSpPr>
      </xdr:nvGrpSpPr>
      <xdr:grpSpPr bwMode="auto">
        <a:xfrm>
          <a:off x="2968625" y="2405592"/>
          <a:ext cx="1073150" cy="810683"/>
          <a:chOff x="276" y="197"/>
          <a:chExt cx="94" cy="82"/>
        </a:xfrm>
      </xdr:grpSpPr>
      <xdr:sp macro="" textlink="">
        <xdr:nvSpPr>
          <xdr:cNvPr id="99" name="Freeform 140">
            <a:extLst>
              <a:ext uri="{FF2B5EF4-FFF2-40B4-BE49-F238E27FC236}">
                <a16:creationId xmlns:a16="http://schemas.microsoft.com/office/drawing/2014/main" id="{00000000-0008-0000-4000-000063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0" name="Freeform 141">
            <a:extLst>
              <a:ext uri="{FF2B5EF4-FFF2-40B4-BE49-F238E27FC236}">
                <a16:creationId xmlns:a16="http://schemas.microsoft.com/office/drawing/2014/main" id="{00000000-0008-0000-4000-000064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1" name="Freeform 142">
            <a:extLst>
              <a:ext uri="{FF2B5EF4-FFF2-40B4-BE49-F238E27FC236}">
                <a16:creationId xmlns:a16="http://schemas.microsoft.com/office/drawing/2014/main" id="{00000000-0008-0000-4000-000065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2" name="Freeform 143">
            <a:extLst>
              <a:ext uri="{FF2B5EF4-FFF2-40B4-BE49-F238E27FC236}">
                <a16:creationId xmlns:a16="http://schemas.microsoft.com/office/drawing/2014/main" id="{00000000-0008-0000-4000-000066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3" name="Freeform 144">
            <a:extLst>
              <a:ext uri="{FF2B5EF4-FFF2-40B4-BE49-F238E27FC236}">
                <a16:creationId xmlns:a16="http://schemas.microsoft.com/office/drawing/2014/main" id="{00000000-0008-0000-4000-000067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4" name="Freeform 145">
            <a:extLst>
              <a:ext uri="{FF2B5EF4-FFF2-40B4-BE49-F238E27FC236}">
                <a16:creationId xmlns:a16="http://schemas.microsoft.com/office/drawing/2014/main" id="{00000000-0008-0000-4000-000068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5" name="Freeform 146">
            <a:extLst>
              <a:ext uri="{FF2B5EF4-FFF2-40B4-BE49-F238E27FC236}">
                <a16:creationId xmlns:a16="http://schemas.microsoft.com/office/drawing/2014/main" id="{00000000-0008-0000-4000-000069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6" name="Freeform 147">
            <a:extLst>
              <a:ext uri="{FF2B5EF4-FFF2-40B4-BE49-F238E27FC236}">
                <a16:creationId xmlns:a16="http://schemas.microsoft.com/office/drawing/2014/main" id="{00000000-0008-0000-4000-00006A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7" name="Freeform 148">
            <a:extLst>
              <a:ext uri="{FF2B5EF4-FFF2-40B4-BE49-F238E27FC236}">
                <a16:creationId xmlns:a16="http://schemas.microsoft.com/office/drawing/2014/main" id="{00000000-0008-0000-4000-00006B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8" name="Freeform 149">
            <a:extLst>
              <a:ext uri="{FF2B5EF4-FFF2-40B4-BE49-F238E27FC236}">
                <a16:creationId xmlns:a16="http://schemas.microsoft.com/office/drawing/2014/main" id="{00000000-0008-0000-4000-00006C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9" name="Freeform 150">
            <a:extLst>
              <a:ext uri="{FF2B5EF4-FFF2-40B4-BE49-F238E27FC236}">
                <a16:creationId xmlns:a16="http://schemas.microsoft.com/office/drawing/2014/main" id="{00000000-0008-0000-4000-00006D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10" name="Freeform 151">
            <a:extLst>
              <a:ext uri="{FF2B5EF4-FFF2-40B4-BE49-F238E27FC236}">
                <a16:creationId xmlns:a16="http://schemas.microsoft.com/office/drawing/2014/main" id="{00000000-0008-0000-4000-00006E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11" name="Freeform 152">
            <a:extLst>
              <a:ext uri="{FF2B5EF4-FFF2-40B4-BE49-F238E27FC236}">
                <a16:creationId xmlns:a16="http://schemas.microsoft.com/office/drawing/2014/main" id="{00000000-0008-0000-4000-00006F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12" name="Freeform 153">
            <a:extLst>
              <a:ext uri="{FF2B5EF4-FFF2-40B4-BE49-F238E27FC236}">
                <a16:creationId xmlns:a16="http://schemas.microsoft.com/office/drawing/2014/main" id="{00000000-0008-0000-4000-000070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0</xdr:col>
      <xdr:colOff>0</xdr:colOff>
      <xdr:row>21</xdr:row>
      <xdr:rowOff>19051</xdr:rowOff>
    </xdr:from>
    <xdr:to>
      <xdr:col>5</xdr:col>
      <xdr:colOff>589496</xdr:colOff>
      <xdr:row>40</xdr:row>
      <xdr:rowOff>104778</xdr:rowOff>
    </xdr:to>
    <xdr:graphicFrame macro="">
      <xdr:nvGraphicFramePr>
        <xdr:cNvPr id="118" name="117 Gráfico">
          <a:extLst>
            <a:ext uri="{FF2B5EF4-FFF2-40B4-BE49-F238E27FC236}">
              <a16:creationId xmlns:a16="http://schemas.microsoft.com/office/drawing/2014/main" id="{00000000-0008-0000-4000-00007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476251</xdr:colOff>
      <xdr:row>34</xdr:row>
      <xdr:rowOff>63499</xdr:rowOff>
    </xdr:from>
    <xdr:to>
      <xdr:col>12</xdr:col>
      <xdr:colOff>381000</xdr:colOff>
      <xdr:row>44</xdr:row>
      <xdr:rowOff>21167</xdr:rowOff>
    </xdr:to>
    <xdr:pic>
      <xdr:nvPicPr>
        <xdr:cNvPr id="150" name="Picture 129">
          <a:extLst>
            <a:ext uri="{FF2B5EF4-FFF2-40B4-BE49-F238E27FC236}">
              <a16:creationId xmlns:a16="http://schemas.microsoft.com/office/drawing/2014/main" id="{00000000-0008-0000-40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0334" y="5535082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328084</xdr:colOff>
      <xdr:row>9</xdr:row>
      <xdr:rowOff>158748</xdr:rowOff>
    </xdr:from>
    <xdr:to>
      <xdr:col>11</xdr:col>
      <xdr:colOff>392317</xdr:colOff>
      <xdr:row>44</xdr:row>
      <xdr:rowOff>21148</xdr:rowOff>
    </xdr:to>
    <xdr:grpSp>
      <xdr:nvGrpSpPr>
        <xdr:cNvPr id="175" name="174 Grupo">
          <a:extLst>
            <a:ext uri="{FF2B5EF4-FFF2-40B4-BE49-F238E27FC236}">
              <a16:creationId xmlns:a16="http://schemas.microsoft.com/office/drawing/2014/main" id="{00000000-0008-0000-4000-0000AF000000}"/>
            </a:ext>
          </a:extLst>
        </xdr:cNvPr>
        <xdr:cNvGrpSpPr/>
      </xdr:nvGrpSpPr>
      <xdr:grpSpPr>
        <a:xfrm>
          <a:off x="3807884" y="1708148"/>
          <a:ext cx="4932566" cy="5806000"/>
          <a:chOff x="3227920" y="7567093"/>
          <a:chExt cx="6281211" cy="6687616"/>
        </a:xfrm>
      </xdr:grpSpPr>
      <xdr:pic>
        <xdr:nvPicPr>
          <xdr:cNvPr id="1032" name="Picture 8">
            <a:extLst>
              <a:ext uri="{FF2B5EF4-FFF2-40B4-BE49-F238E27FC236}">
                <a16:creationId xmlns:a16="http://schemas.microsoft.com/office/drawing/2014/main" id="{00000000-0008-0000-4000-0000080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3227920" y="7567093"/>
            <a:ext cx="6281211" cy="6687616"/>
          </a:xfrm>
          <a:prstGeom prst="rect">
            <a:avLst/>
          </a:prstGeom>
          <a:noFill/>
        </xdr:spPr>
      </xdr:pic>
      <xdr:sp macro="" textlink="">
        <xdr:nvSpPr>
          <xdr:cNvPr id="152" name="Text Box 93">
            <a:extLst>
              <a:ext uri="{FF2B5EF4-FFF2-40B4-BE49-F238E27FC236}">
                <a16:creationId xmlns:a16="http://schemas.microsoft.com/office/drawing/2014/main" id="{00000000-0008-0000-4000-00009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36656" y="8318488"/>
            <a:ext cx="1061723" cy="18357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53" name="Text Box 95">
            <a:extLst>
              <a:ext uri="{FF2B5EF4-FFF2-40B4-BE49-F238E27FC236}">
                <a16:creationId xmlns:a16="http://schemas.microsoft.com/office/drawing/2014/main" id="{00000000-0008-0000-4000-00009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90573" y="9252912"/>
            <a:ext cx="782753" cy="41786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STO. </a:t>
            </a:r>
            <a:r>
              <a:rPr lang="es-ES" sz="600" b="1" i="0" strike="noStrike">
                <a:solidFill>
                  <a:srgbClr val="000000"/>
                </a:solidFill>
                <a:latin typeface="Arial"/>
                <a:cs typeface="Arial"/>
              </a:rPr>
              <a:t>DMGO</a:t>
            </a:r>
          </a:p>
        </xdr:txBody>
      </xdr:sp>
      <xdr:sp macro="" textlink="">
        <xdr:nvSpPr>
          <xdr:cNvPr id="155" name="Text Box 97">
            <a:extLst>
              <a:ext uri="{FF2B5EF4-FFF2-40B4-BE49-F238E27FC236}">
                <a16:creationId xmlns:a16="http://schemas.microsoft.com/office/drawing/2014/main" id="{00000000-0008-0000-4000-00009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75269" y="9908708"/>
            <a:ext cx="887103" cy="1906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56" name="Text Box 98">
            <a:extLst>
              <a:ext uri="{FF2B5EF4-FFF2-40B4-BE49-F238E27FC236}">
                <a16:creationId xmlns:a16="http://schemas.microsoft.com/office/drawing/2014/main" id="{00000000-0008-0000-4000-00009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70870" y="10337170"/>
            <a:ext cx="1008332" cy="20365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57" name="Text Box 99">
            <a:extLst>
              <a:ext uri="{FF2B5EF4-FFF2-40B4-BE49-F238E27FC236}">
                <a16:creationId xmlns:a16="http://schemas.microsoft.com/office/drawing/2014/main" id="{00000000-0008-0000-4000-00009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87603" y="10404088"/>
            <a:ext cx="1060972" cy="41630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l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59" name="Text Box 102">
            <a:extLst>
              <a:ext uri="{FF2B5EF4-FFF2-40B4-BE49-F238E27FC236}">
                <a16:creationId xmlns:a16="http://schemas.microsoft.com/office/drawing/2014/main" id="{00000000-0008-0000-4000-00009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83329" y="11577846"/>
            <a:ext cx="712306" cy="19661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60" name="Text Box 103">
            <a:extLst>
              <a:ext uri="{FF2B5EF4-FFF2-40B4-BE49-F238E27FC236}">
                <a16:creationId xmlns:a16="http://schemas.microsoft.com/office/drawing/2014/main" id="{00000000-0008-0000-4000-0000A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12140" y="12098685"/>
            <a:ext cx="675080" cy="143266"/>
          </a:xfrm>
          <a:prstGeom prst="rect">
            <a:avLst/>
          </a:prstGeom>
          <a:solidFill>
            <a:srgbClr val="8BCF25"/>
          </a:solidFill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61" name="Text Box 104">
            <a:extLst>
              <a:ext uri="{FF2B5EF4-FFF2-40B4-BE49-F238E27FC236}">
                <a16:creationId xmlns:a16="http://schemas.microsoft.com/office/drawing/2014/main" id="{00000000-0008-0000-4000-0000A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19923" y="12537061"/>
            <a:ext cx="755946" cy="23730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62" name="Text Box 106">
            <a:extLst>
              <a:ext uri="{FF2B5EF4-FFF2-40B4-BE49-F238E27FC236}">
                <a16:creationId xmlns:a16="http://schemas.microsoft.com/office/drawing/2014/main" id="{00000000-0008-0000-4000-0000A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56435" y="12950772"/>
            <a:ext cx="905936" cy="38197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63" name="Text Box 107">
            <a:extLst>
              <a:ext uri="{FF2B5EF4-FFF2-40B4-BE49-F238E27FC236}">
                <a16:creationId xmlns:a16="http://schemas.microsoft.com/office/drawing/2014/main" id="{00000000-0008-0000-4000-0000A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24945" y="13185565"/>
            <a:ext cx="592610" cy="147182"/>
          </a:xfrm>
          <a:prstGeom prst="rect">
            <a:avLst/>
          </a:prstGeom>
          <a:solidFill>
            <a:srgbClr val="8BCF25"/>
          </a:solidFill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64" name="Text Box 108">
            <a:extLst>
              <a:ext uri="{FF2B5EF4-FFF2-40B4-BE49-F238E27FC236}">
                <a16:creationId xmlns:a16="http://schemas.microsoft.com/office/drawing/2014/main" id="{00000000-0008-0000-4000-0000A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03242" y="10975088"/>
            <a:ext cx="722528" cy="16307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65" name="Text Box 109">
            <a:extLst>
              <a:ext uri="{FF2B5EF4-FFF2-40B4-BE49-F238E27FC236}">
                <a16:creationId xmlns:a16="http://schemas.microsoft.com/office/drawing/2014/main" id="{00000000-0008-0000-4000-0000A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00462" y="9704482"/>
            <a:ext cx="925314" cy="22601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66" name="Text Box 329">
            <a:extLst>
              <a:ext uri="{FF2B5EF4-FFF2-40B4-BE49-F238E27FC236}">
                <a16:creationId xmlns:a16="http://schemas.microsoft.com/office/drawing/2014/main" id="{00000000-0008-0000-4000-0000A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32798" y="11112992"/>
            <a:ext cx="667729" cy="45369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  <xdr:sp macro="" textlink="">
        <xdr:nvSpPr>
          <xdr:cNvPr id="167" name="Text Box 100">
            <a:extLst>
              <a:ext uri="{FF2B5EF4-FFF2-40B4-BE49-F238E27FC236}">
                <a16:creationId xmlns:a16="http://schemas.microsoft.com/office/drawing/2014/main" id="{00000000-0008-0000-4000-0000A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446359" y="10699753"/>
            <a:ext cx="797424" cy="30855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68" name="Text Box 105">
            <a:extLst>
              <a:ext uri="{FF2B5EF4-FFF2-40B4-BE49-F238E27FC236}">
                <a16:creationId xmlns:a16="http://schemas.microsoft.com/office/drawing/2014/main" id="{00000000-0008-0000-4000-0000A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156708" y="11476425"/>
            <a:ext cx="919950" cy="33417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69" name="Text Box 110">
            <a:extLst>
              <a:ext uri="{FF2B5EF4-FFF2-40B4-BE49-F238E27FC236}">
                <a16:creationId xmlns:a16="http://schemas.microsoft.com/office/drawing/2014/main" id="{00000000-0008-0000-4000-0000A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869854" y="9802800"/>
            <a:ext cx="985280" cy="24456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70" name="Text Box 111">
            <a:extLst>
              <a:ext uri="{FF2B5EF4-FFF2-40B4-BE49-F238E27FC236}">
                <a16:creationId xmlns:a16="http://schemas.microsoft.com/office/drawing/2014/main" id="{00000000-0008-0000-4000-0000A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601522" y="9079576"/>
            <a:ext cx="878466" cy="1496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71" name="Text Box 112">
            <a:extLst>
              <a:ext uri="{FF2B5EF4-FFF2-40B4-BE49-F238E27FC236}">
                <a16:creationId xmlns:a16="http://schemas.microsoft.com/office/drawing/2014/main" id="{00000000-0008-0000-4000-0000AB000000}"/>
              </a:ext>
            </a:extLst>
          </xdr:cNvPr>
          <xdr:cNvSpPr txBox="1">
            <a:spLocks noChangeArrowheads="1"/>
          </xdr:cNvSpPr>
        </xdr:nvSpPr>
        <xdr:spPr bwMode="auto">
          <a:xfrm rot="2452344">
            <a:off x="6220721" y="8279874"/>
            <a:ext cx="678409" cy="22740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72" name="Text Box 94">
            <a:extLst>
              <a:ext uri="{FF2B5EF4-FFF2-40B4-BE49-F238E27FC236}">
                <a16:creationId xmlns:a16="http://schemas.microsoft.com/office/drawing/2014/main" id="{00000000-0008-0000-4000-0000A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792612" y="8608909"/>
            <a:ext cx="825534" cy="17884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73" name="Text Box 328">
            <a:extLst>
              <a:ext uri="{FF2B5EF4-FFF2-40B4-BE49-F238E27FC236}">
                <a16:creationId xmlns:a16="http://schemas.microsoft.com/office/drawing/2014/main" id="{00000000-0008-0000-4000-0000A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76230" y="9096659"/>
            <a:ext cx="916862" cy="14559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74" name="Text Box 113">
            <a:extLst>
              <a:ext uri="{FF2B5EF4-FFF2-40B4-BE49-F238E27FC236}">
                <a16:creationId xmlns:a16="http://schemas.microsoft.com/office/drawing/2014/main" id="{00000000-0008-0000-4000-0000A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326310" y="9691277"/>
            <a:ext cx="611398" cy="16129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</xdr:grpSp>
    <xdr:clientData/>
  </xdr:twoCellAnchor>
  <xdr:twoCellAnchor>
    <xdr:from>
      <xdr:col>7</xdr:col>
      <xdr:colOff>179917</xdr:colOff>
      <xdr:row>26</xdr:row>
      <xdr:rowOff>42331</xdr:rowOff>
    </xdr:from>
    <xdr:to>
      <xdr:col>7</xdr:col>
      <xdr:colOff>710461</xdr:colOff>
      <xdr:row>27</xdr:row>
      <xdr:rowOff>10462</xdr:rowOff>
    </xdr:to>
    <xdr:sp macro="" textlink="">
      <xdr:nvSpPr>
        <xdr:cNvPr id="176" name="Text Box 96">
          <a:extLst>
            <a:ext uri="{FF2B5EF4-FFF2-40B4-BE49-F238E27FC236}">
              <a16:creationId xmlns:a16="http://schemas.microsoft.com/office/drawing/2014/main" id="{00000000-0008-0000-4000-0000B0000000}"/>
            </a:ext>
          </a:extLst>
        </xdr:cNvPr>
        <xdr:cNvSpPr txBox="1">
          <a:spLocks noChangeArrowheads="1"/>
        </xdr:cNvSpPr>
      </xdr:nvSpPr>
      <xdr:spPr bwMode="auto">
        <a:xfrm>
          <a:off x="5080000" y="4243914"/>
          <a:ext cx="530544" cy="126881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Geneva"/>
            </a:rPr>
            <a:t>BOLÍVAR</a:t>
          </a:r>
        </a:p>
      </xdr:txBody>
    </xdr:sp>
    <xdr:clientData/>
  </xdr:twoCellAnchor>
  <xdr:twoCellAnchor>
    <xdr:from>
      <xdr:col>7</xdr:col>
      <xdr:colOff>391583</xdr:colOff>
      <xdr:row>27</xdr:row>
      <xdr:rowOff>126999</xdr:rowOff>
    </xdr:from>
    <xdr:to>
      <xdr:col>8</xdr:col>
      <xdr:colOff>414646</xdr:colOff>
      <xdr:row>29</xdr:row>
      <xdr:rowOff>20157</xdr:rowOff>
    </xdr:to>
    <xdr:sp macro="" textlink="">
      <xdr:nvSpPr>
        <xdr:cNvPr id="177" name="Text Box 101">
          <a:extLst>
            <a:ext uri="{FF2B5EF4-FFF2-40B4-BE49-F238E27FC236}">
              <a16:creationId xmlns:a16="http://schemas.microsoft.com/office/drawing/2014/main" id="{00000000-0008-0000-4000-0000B1000000}"/>
            </a:ext>
          </a:extLst>
        </xdr:cNvPr>
        <xdr:cNvSpPr txBox="1">
          <a:spLocks noChangeArrowheads="1"/>
        </xdr:cNvSpPr>
      </xdr:nvSpPr>
      <xdr:spPr bwMode="auto">
        <a:xfrm rot="19156966">
          <a:off x="5291666" y="4487332"/>
          <a:ext cx="785063" cy="210658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l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CHIMBORAZO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0</xdr:colOff>
      <xdr:row>5</xdr:row>
      <xdr:rowOff>0</xdr:rowOff>
    </xdr:to>
    <xdr:pic>
      <xdr:nvPicPr>
        <xdr:cNvPr id="66" name="Imagen 3">
          <a:extLst>
            <a:ext uri="{FF2B5EF4-FFF2-40B4-BE49-F238E27FC236}">
              <a16:creationId xmlns:a16="http://schemas.microsoft.com/office/drawing/2014/main" id="{00000000-0008-0000-4000-00004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10382250" cy="79375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0000000-0008-0000-4100-000019000000}"/>
            </a:ext>
          </a:extLst>
        </xdr:cNvPr>
        <xdr:cNvSpPr>
          <a:spLocks noChangeArrowheads="1"/>
        </xdr:cNvSpPr>
      </xdr:nvSpPr>
      <xdr:spPr bwMode="auto">
        <a:xfrm>
          <a:off x="3914775" y="18002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0000000-0008-0000-4100-00001C000000}"/>
            </a:ext>
          </a:extLst>
        </xdr:cNvPr>
        <xdr:cNvSpPr>
          <a:spLocks noChangeArrowheads="1"/>
        </xdr:cNvSpPr>
      </xdr:nvSpPr>
      <xdr:spPr bwMode="auto">
        <a:xfrm>
          <a:off x="4000500" y="18954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123825</xdr:colOff>
      <xdr:row>11</xdr:row>
      <xdr:rowOff>123825</xdr:rowOff>
    </xdr:from>
    <xdr:to>
      <xdr:col>7</xdr:col>
      <xdr:colOff>142875</xdr:colOff>
      <xdr:row>11</xdr:row>
      <xdr:rowOff>133350</xdr:rowOff>
    </xdr:to>
    <xdr:sp macro="" textlink="">
      <xdr:nvSpPr>
        <xdr:cNvPr id="31" name="Freeform 30">
          <a:extLst>
            <a:ext uri="{FF2B5EF4-FFF2-40B4-BE49-F238E27FC236}">
              <a16:creationId xmlns:a16="http://schemas.microsoft.com/office/drawing/2014/main" id="{00000000-0008-0000-4100-00001F000000}"/>
            </a:ext>
          </a:extLst>
        </xdr:cNvPr>
        <xdr:cNvSpPr>
          <a:spLocks/>
        </xdr:cNvSpPr>
      </xdr:nvSpPr>
      <xdr:spPr bwMode="auto">
        <a:xfrm>
          <a:off x="4657725" y="1200150"/>
          <a:ext cx="19050" cy="9525"/>
        </a:xfrm>
        <a:custGeom>
          <a:avLst/>
          <a:gdLst>
            <a:gd name="T0" fmla="*/ 0 w 1"/>
            <a:gd name="T1" fmla="*/ 0 h 9525"/>
            <a:gd name="T2" fmla="*/ 2147483647 w 1"/>
            <a:gd name="T3" fmla="*/ 0 h 9525"/>
            <a:gd name="T4" fmla="*/ 0 w 1"/>
            <a:gd name="T5" fmla="*/ 0 h 9525"/>
            <a:gd name="T6" fmla="*/ 0 w 1"/>
            <a:gd name="T7" fmla="*/ 0 h 9525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9525"/>
            <a:gd name="T14" fmla="*/ 1 w 1"/>
            <a:gd name="T15" fmla="*/ 9525 h 9525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9525">
              <a:moveTo>
                <a:pt x="0" y="0"/>
              </a:moveTo>
              <a:lnTo>
                <a:pt x="1" y="0"/>
              </a:lnTo>
              <a:lnTo>
                <a:pt x="0" y="0"/>
              </a:lnTo>
              <a:close/>
            </a:path>
          </a:pathLst>
        </a:custGeom>
        <a:noFill/>
        <a:ln w="12700">
          <a:solidFill>
            <a:srgbClr val="000000"/>
          </a:solidFill>
          <a:prstDash val="solid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00000000-0008-0000-4100-000031000000}"/>
            </a:ext>
          </a:extLst>
        </xdr:cNvPr>
        <xdr:cNvSpPr>
          <a:spLocks noChangeArrowheads="1"/>
        </xdr:cNvSpPr>
      </xdr:nvSpPr>
      <xdr:spPr bwMode="auto">
        <a:xfrm>
          <a:off x="3219450" y="3705225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27</xdr:row>
      <xdr:rowOff>104775</xdr:rowOff>
    </xdr:from>
    <xdr:to>
      <xdr:col>6</xdr:col>
      <xdr:colOff>238125</xdr:colOff>
      <xdr:row>27</xdr:row>
      <xdr:rowOff>104775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00000000-0008-0000-4100-000037000000}"/>
            </a:ext>
          </a:extLst>
        </xdr:cNvPr>
        <xdr:cNvSpPr>
          <a:spLocks noChangeArrowheads="1"/>
        </xdr:cNvSpPr>
      </xdr:nvSpPr>
      <xdr:spPr bwMode="auto">
        <a:xfrm>
          <a:off x="4000500" y="3771900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352425</xdr:colOff>
      <xdr:row>28</xdr:row>
      <xdr:rowOff>85725</xdr:rowOff>
    </xdr:from>
    <xdr:to>
      <xdr:col>6</xdr:col>
      <xdr:colOff>361950</xdr:colOff>
      <xdr:row>28</xdr:row>
      <xdr:rowOff>95250</xdr:rowOff>
    </xdr:to>
    <xdr:sp macro="" textlink="">
      <xdr:nvSpPr>
        <xdr:cNvPr id="57" name="Freeform 56">
          <a:extLst>
            <a:ext uri="{FF2B5EF4-FFF2-40B4-BE49-F238E27FC236}">
              <a16:creationId xmlns:a16="http://schemas.microsoft.com/office/drawing/2014/main" id="{00000000-0008-0000-4100-000039000000}"/>
            </a:ext>
          </a:extLst>
        </xdr:cNvPr>
        <xdr:cNvSpPr>
          <a:spLocks/>
        </xdr:cNvSpPr>
      </xdr:nvSpPr>
      <xdr:spPr bwMode="auto">
        <a:xfrm>
          <a:off x="4124325" y="3914775"/>
          <a:ext cx="9525" cy="9525"/>
        </a:xfrm>
        <a:custGeom>
          <a:avLst/>
          <a:gdLst>
            <a:gd name="T0" fmla="*/ 2147483647 w 1"/>
            <a:gd name="T1" fmla="*/ 0 h 9525"/>
            <a:gd name="T2" fmla="*/ 2147483647 w 1"/>
            <a:gd name="T3" fmla="*/ 0 h 9525"/>
            <a:gd name="T4" fmla="*/ 0 w 1"/>
            <a:gd name="T5" fmla="*/ 0 h 9525"/>
            <a:gd name="T6" fmla="*/ 2147483647 w 1"/>
            <a:gd name="T7" fmla="*/ 0 h 9525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9525"/>
            <a:gd name="T14" fmla="*/ 1 w 1"/>
            <a:gd name="T15" fmla="*/ 9525 h 9525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9525">
              <a:moveTo>
                <a:pt x="1" y="0"/>
              </a:moveTo>
              <a:lnTo>
                <a:pt x="1" y="0"/>
              </a:lnTo>
              <a:lnTo>
                <a:pt x="0" y="0"/>
              </a:lnTo>
              <a:lnTo>
                <a:pt x="1" y="0"/>
              </a:lnTo>
              <a:close/>
            </a:path>
          </a:pathLst>
        </a:custGeom>
        <a:noFill/>
        <a:ln w="12700">
          <a:solidFill>
            <a:srgbClr val="000000"/>
          </a:solidFill>
          <a:prstDash val="solid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190500</xdr:colOff>
      <xdr:row>28</xdr:row>
      <xdr:rowOff>47625</xdr:rowOff>
    </xdr:from>
    <xdr:to>
      <xdr:col>6</xdr:col>
      <xdr:colOff>190500</xdr:colOff>
      <xdr:row>28</xdr:row>
      <xdr:rowOff>57150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0000000-0008-0000-4100-00003F000000}"/>
            </a:ext>
          </a:extLst>
        </xdr:cNvPr>
        <xdr:cNvSpPr>
          <a:spLocks noChangeArrowheads="1"/>
        </xdr:cNvSpPr>
      </xdr:nvSpPr>
      <xdr:spPr bwMode="auto">
        <a:xfrm>
          <a:off x="3962400" y="3876675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47625</xdr:rowOff>
    </xdr:from>
    <xdr:to>
      <xdr:col>6</xdr:col>
      <xdr:colOff>228600</xdr:colOff>
      <xdr:row>16</xdr:row>
      <xdr:rowOff>66675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00000000-0008-0000-4100-00004E000000}"/>
            </a:ext>
          </a:extLst>
        </xdr:cNvPr>
        <xdr:cNvSpPr>
          <a:spLocks noChangeArrowheads="1"/>
        </xdr:cNvSpPr>
      </xdr:nvSpPr>
      <xdr:spPr bwMode="auto">
        <a:xfrm>
          <a:off x="4000500" y="1933575"/>
          <a:ext cx="0" cy="1905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00000000-0008-0000-4100-00004F000000}"/>
            </a:ext>
          </a:extLst>
        </xdr:cNvPr>
        <xdr:cNvSpPr>
          <a:spLocks noChangeArrowheads="1"/>
        </xdr:cNvSpPr>
      </xdr:nvSpPr>
      <xdr:spPr bwMode="auto">
        <a:xfrm>
          <a:off x="4000500" y="18954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142875</xdr:colOff>
      <xdr:row>10</xdr:row>
      <xdr:rowOff>57150</xdr:rowOff>
    </xdr:from>
    <xdr:to>
      <xdr:col>5</xdr:col>
      <xdr:colOff>152400</xdr:colOff>
      <xdr:row>12</xdr:row>
      <xdr:rowOff>57150</xdr:rowOff>
    </xdr:to>
    <xdr:sp macro="" textlink="">
      <xdr:nvSpPr>
        <xdr:cNvPr id="102" name="Text Box 109">
          <a:extLst>
            <a:ext uri="{FF2B5EF4-FFF2-40B4-BE49-F238E27FC236}">
              <a16:creationId xmlns:a16="http://schemas.microsoft.com/office/drawing/2014/main" id="{00000000-0008-0000-4100-000066000000}"/>
            </a:ext>
          </a:extLst>
        </xdr:cNvPr>
        <xdr:cNvSpPr txBox="1">
          <a:spLocks noChangeArrowheads="1"/>
        </xdr:cNvSpPr>
      </xdr:nvSpPr>
      <xdr:spPr bwMode="auto">
        <a:xfrm>
          <a:off x="3152775" y="1781175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1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1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142874</xdr:colOff>
      <xdr:row>12</xdr:row>
      <xdr:rowOff>47625</xdr:rowOff>
    </xdr:from>
    <xdr:to>
      <xdr:col>5</xdr:col>
      <xdr:colOff>495299</xdr:colOff>
      <xdr:row>17</xdr:row>
      <xdr:rowOff>19050</xdr:rowOff>
    </xdr:to>
    <xdr:grpSp>
      <xdr:nvGrpSpPr>
        <xdr:cNvPr id="103" name="Group 110">
          <a:extLst>
            <a:ext uri="{FF2B5EF4-FFF2-40B4-BE49-F238E27FC236}">
              <a16:creationId xmlns:a16="http://schemas.microsoft.com/office/drawing/2014/main" id="{00000000-0008-0000-4100-000067000000}"/>
            </a:ext>
          </a:extLst>
        </xdr:cNvPr>
        <xdr:cNvGrpSpPr>
          <a:grpSpLocks/>
        </xdr:cNvGrpSpPr>
      </xdr:nvGrpSpPr>
      <xdr:grpSpPr bwMode="auto">
        <a:xfrm>
          <a:off x="3250141" y="2164292"/>
          <a:ext cx="1097491" cy="818091"/>
          <a:chOff x="276" y="197"/>
          <a:chExt cx="94" cy="82"/>
        </a:xfrm>
      </xdr:grpSpPr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100-000068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6 h 2"/>
              <a:gd name="T2" fmla="*/ 0 w 1"/>
              <a:gd name="T3" fmla="*/ 6 h 2"/>
              <a:gd name="T4" fmla="*/ 0 w 1"/>
              <a:gd name="T5" fmla="*/ 4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4 h 2"/>
              <a:gd name="T12" fmla="*/ 1 w 1"/>
              <a:gd name="T13" fmla="*/ 6 h 2"/>
              <a:gd name="T14" fmla="*/ 0 w 1"/>
              <a:gd name="T15" fmla="*/ 6 h 2"/>
              <a:gd name="T16" fmla="*/ 0 w 1"/>
              <a:gd name="T17" fmla="*/ 6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100-000069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8 w 3"/>
              <a:gd name="T1" fmla="*/ 13 h 3"/>
              <a:gd name="T2" fmla="*/ 0 w 3"/>
              <a:gd name="T3" fmla="*/ 8 h 3"/>
              <a:gd name="T4" fmla="*/ 0 w 3"/>
              <a:gd name="T5" fmla="*/ 8 h 3"/>
              <a:gd name="T6" fmla="*/ 0 w 3"/>
              <a:gd name="T7" fmla="*/ 8 h 3"/>
              <a:gd name="T8" fmla="*/ 0 w 3"/>
              <a:gd name="T9" fmla="*/ 5 h 3"/>
              <a:gd name="T10" fmla="*/ 0 w 3"/>
              <a:gd name="T11" fmla="*/ 5 h 3"/>
              <a:gd name="T12" fmla="*/ 5 w 3"/>
              <a:gd name="T13" fmla="*/ 0 h 3"/>
              <a:gd name="T14" fmla="*/ 8 w 3"/>
              <a:gd name="T15" fmla="*/ 0 h 3"/>
              <a:gd name="T16" fmla="*/ 13 w 3"/>
              <a:gd name="T17" fmla="*/ 8 h 3"/>
              <a:gd name="T18" fmla="*/ 13 w 3"/>
              <a:gd name="T19" fmla="*/ 8 h 3"/>
              <a:gd name="T20" fmla="*/ 13 w 3"/>
              <a:gd name="T21" fmla="*/ 13 h 3"/>
              <a:gd name="T22" fmla="*/ 8 w 3"/>
              <a:gd name="T23" fmla="*/ 13 h 3"/>
              <a:gd name="T24" fmla="*/ 8 w 3"/>
              <a:gd name="T25" fmla="*/ 13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100-00006A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8 w 2"/>
              <a:gd name="T1" fmla="*/ 1 h 1"/>
              <a:gd name="T2" fmla="*/ 8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8 w 2"/>
              <a:gd name="T9" fmla="*/ 0 h 1"/>
              <a:gd name="T10" fmla="*/ 16 w 2"/>
              <a:gd name="T11" fmla="*/ 0 h 1"/>
              <a:gd name="T12" fmla="*/ 8 w 2"/>
              <a:gd name="T13" fmla="*/ 0 h 1"/>
              <a:gd name="T14" fmla="*/ 8 w 2"/>
              <a:gd name="T15" fmla="*/ 1 h 1"/>
              <a:gd name="T16" fmla="*/ 8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100-00006B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47 w 21"/>
              <a:gd name="T1" fmla="*/ 81 h 31"/>
              <a:gd name="T2" fmla="*/ 49 w 21"/>
              <a:gd name="T3" fmla="*/ 81 h 31"/>
              <a:gd name="T4" fmla="*/ 47 w 21"/>
              <a:gd name="T5" fmla="*/ 81 h 31"/>
              <a:gd name="T6" fmla="*/ 35 w 21"/>
              <a:gd name="T7" fmla="*/ 68 h 31"/>
              <a:gd name="T8" fmla="*/ 35 w 21"/>
              <a:gd name="T9" fmla="*/ 60 h 31"/>
              <a:gd name="T10" fmla="*/ 31 w 21"/>
              <a:gd name="T11" fmla="*/ 55 h 31"/>
              <a:gd name="T12" fmla="*/ 22 w 21"/>
              <a:gd name="T13" fmla="*/ 47 h 31"/>
              <a:gd name="T14" fmla="*/ 20 w 21"/>
              <a:gd name="T15" fmla="*/ 43 h 31"/>
              <a:gd name="T16" fmla="*/ 20 w 21"/>
              <a:gd name="T17" fmla="*/ 35 h 31"/>
              <a:gd name="T18" fmla="*/ 20 w 21"/>
              <a:gd name="T19" fmla="*/ 33 h 31"/>
              <a:gd name="T20" fmla="*/ 14 w 21"/>
              <a:gd name="T21" fmla="*/ 21 h 31"/>
              <a:gd name="T22" fmla="*/ 13 w 21"/>
              <a:gd name="T23" fmla="*/ 21 h 31"/>
              <a:gd name="T24" fmla="*/ 0 w 21"/>
              <a:gd name="T25" fmla="*/ 22 h 31"/>
              <a:gd name="T26" fmla="*/ 0 w 21"/>
              <a:gd name="T27" fmla="*/ 21 h 31"/>
              <a:gd name="T28" fmla="*/ 5 w 21"/>
              <a:gd name="T29" fmla="*/ 13 h 31"/>
              <a:gd name="T30" fmla="*/ 13 w 21"/>
              <a:gd name="T31" fmla="*/ 8 h 31"/>
              <a:gd name="T32" fmla="*/ 20 w 21"/>
              <a:gd name="T33" fmla="*/ 8 h 31"/>
              <a:gd name="T34" fmla="*/ 22 w 21"/>
              <a:gd name="T35" fmla="*/ 0 h 31"/>
              <a:gd name="T36" fmla="*/ 27 w 21"/>
              <a:gd name="T37" fmla="*/ 0 h 31"/>
              <a:gd name="T38" fmla="*/ 22 w 21"/>
              <a:gd name="T39" fmla="*/ 5 h 31"/>
              <a:gd name="T40" fmla="*/ 31 w 21"/>
              <a:gd name="T41" fmla="*/ 13 h 31"/>
              <a:gd name="T42" fmla="*/ 35 w 21"/>
              <a:gd name="T43" fmla="*/ 21 h 31"/>
              <a:gd name="T44" fmla="*/ 39 w 21"/>
              <a:gd name="T45" fmla="*/ 22 h 31"/>
              <a:gd name="T46" fmla="*/ 39 w 21"/>
              <a:gd name="T47" fmla="*/ 33 h 31"/>
              <a:gd name="T48" fmla="*/ 42 w 21"/>
              <a:gd name="T49" fmla="*/ 40 h 31"/>
              <a:gd name="T50" fmla="*/ 47 w 21"/>
              <a:gd name="T51" fmla="*/ 47 h 31"/>
              <a:gd name="T52" fmla="*/ 55 w 21"/>
              <a:gd name="T53" fmla="*/ 52 h 31"/>
              <a:gd name="T54" fmla="*/ 61 w 21"/>
              <a:gd name="T55" fmla="*/ 60 h 31"/>
              <a:gd name="T56" fmla="*/ 66 w 21"/>
              <a:gd name="T57" fmla="*/ 63 h 31"/>
              <a:gd name="T58" fmla="*/ 61 w 21"/>
              <a:gd name="T59" fmla="*/ 68 h 31"/>
              <a:gd name="T60" fmla="*/ 61 w 21"/>
              <a:gd name="T61" fmla="*/ 74 h 31"/>
              <a:gd name="T62" fmla="*/ 66 w 21"/>
              <a:gd name="T63" fmla="*/ 81 h 31"/>
              <a:gd name="T64" fmla="*/ 69 w 21"/>
              <a:gd name="T65" fmla="*/ 81 h 31"/>
              <a:gd name="T66" fmla="*/ 69 w 21"/>
              <a:gd name="T67" fmla="*/ 81 h 31"/>
              <a:gd name="T68" fmla="*/ 69 w 21"/>
              <a:gd name="T69" fmla="*/ 82 h 31"/>
              <a:gd name="T70" fmla="*/ 69 w 21"/>
              <a:gd name="T71" fmla="*/ 82 h 31"/>
              <a:gd name="T72" fmla="*/ 77 w 21"/>
              <a:gd name="T73" fmla="*/ 87 h 31"/>
              <a:gd name="T74" fmla="*/ 77 w 21"/>
              <a:gd name="T75" fmla="*/ 90 h 31"/>
              <a:gd name="T76" fmla="*/ 82 w 21"/>
              <a:gd name="T77" fmla="*/ 95 h 31"/>
              <a:gd name="T78" fmla="*/ 74 w 21"/>
              <a:gd name="T79" fmla="*/ 95 h 31"/>
              <a:gd name="T80" fmla="*/ 74 w 21"/>
              <a:gd name="T81" fmla="*/ 103 h 31"/>
              <a:gd name="T82" fmla="*/ 74 w 21"/>
              <a:gd name="T83" fmla="*/ 107 h 31"/>
              <a:gd name="T84" fmla="*/ 69 w 21"/>
              <a:gd name="T85" fmla="*/ 111 h 31"/>
              <a:gd name="T86" fmla="*/ 60 w 21"/>
              <a:gd name="T87" fmla="*/ 117 h 31"/>
              <a:gd name="T88" fmla="*/ 55 w 21"/>
              <a:gd name="T89" fmla="*/ 117 h 31"/>
              <a:gd name="T90" fmla="*/ 42 w 21"/>
              <a:gd name="T91" fmla="*/ 117 h 31"/>
              <a:gd name="T92" fmla="*/ 39 w 21"/>
              <a:gd name="T93" fmla="*/ 122 h 31"/>
              <a:gd name="T94" fmla="*/ 35 w 21"/>
              <a:gd name="T95" fmla="*/ 117 h 31"/>
              <a:gd name="T96" fmla="*/ 20 w 21"/>
              <a:gd name="T97" fmla="*/ 117 h 31"/>
              <a:gd name="T98" fmla="*/ 13 w 21"/>
              <a:gd name="T99" fmla="*/ 117 h 31"/>
              <a:gd name="T100" fmla="*/ 13 w 21"/>
              <a:gd name="T101" fmla="*/ 111 h 31"/>
              <a:gd name="T102" fmla="*/ 8 w 21"/>
              <a:gd name="T103" fmla="*/ 107 h 31"/>
              <a:gd name="T104" fmla="*/ 8 w 21"/>
              <a:gd name="T105" fmla="*/ 103 h 31"/>
              <a:gd name="T106" fmla="*/ 14 w 21"/>
              <a:gd name="T107" fmla="*/ 95 h 31"/>
              <a:gd name="T108" fmla="*/ 22 w 21"/>
              <a:gd name="T109" fmla="*/ 90 h 31"/>
              <a:gd name="T110" fmla="*/ 22 w 21"/>
              <a:gd name="T111" fmla="*/ 87 h 31"/>
              <a:gd name="T112" fmla="*/ 35 w 21"/>
              <a:gd name="T113" fmla="*/ 82 h 31"/>
              <a:gd name="T114" fmla="*/ 39 w 21"/>
              <a:gd name="T115" fmla="*/ 82 h 31"/>
              <a:gd name="T116" fmla="*/ 42 w 21"/>
              <a:gd name="T117" fmla="*/ 82 h 31"/>
              <a:gd name="T118" fmla="*/ 47 w 21"/>
              <a:gd name="T119" fmla="*/ 8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100-00006C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30 w 9"/>
              <a:gd name="T1" fmla="*/ 21 h 6"/>
              <a:gd name="T2" fmla="*/ 22 w 9"/>
              <a:gd name="T3" fmla="*/ 21 h 6"/>
              <a:gd name="T4" fmla="*/ 22 w 9"/>
              <a:gd name="T5" fmla="*/ 18 h 6"/>
              <a:gd name="T6" fmla="*/ 19 w 9"/>
              <a:gd name="T7" fmla="*/ 21 h 6"/>
              <a:gd name="T8" fmla="*/ 14 w 9"/>
              <a:gd name="T9" fmla="*/ 21 h 6"/>
              <a:gd name="T10" fmla="*/ 12 w 9"/>
              <a:gd name="T11" fmla="*/ 21 h 6"/>
              <a:gd name="T12" fmla="*/ 12 w 9"/>
              <a:gd name="T13" fmla="*/ 18 h 6"/>
              <a:gd name="T14" fmla="*/ 8 w 9"/>
              <a:gd name="T15" fmla="*/ 18 h 6"/>
              <a:gd name="T16" fmla="*/ 5 w 9"/>
              <a:gd name="T17" fmla="*/ 18 h 6"/>
              <a:gd name="T18" fmla="*/ 5 w 9"/>
              <a:gd name="T19" fmla="*/ 14 h 6"/>
              <a:gd name="T20" fmla="*/ 5 w 9"/>
              <a:gd name="T21" fmla="*/ 12 h 6"/>
              <a:gd name="T22" fmla="*/ 0 w 9"/>
              <a:gd name="T23" fmla="*/ 12 h 6"/>
              <a:gd name="T24" fmla="*/ 0 w 9"/>
              <a:gd name="T25" fmla="*/ 12 h 6"/>
              <a:gd name="T26" fmla="*/ 0 w 9"/>
              <a:gd name="T27" fmla="*/ 8 h 6"/>
              <a:gd name="T28" fmla="*/ 5 w 9"/>
              <a:gd name="T29" fmla="*/ 8 h 6"/>
              <a:gd name="T30" fmla="*/ 5 w 9"/>
              <a:gd name="T31" fmla="*/ 0 h 6"/>
              <a:gd name="T32" fmla="*/ 8 w 9"/>
              <a:gd name="T33" fmla="*/ 0 h 6"/>
              <a:gd name="T34" fmla="*/ 12 w 9"/>
              <a:gd name="T35" fmla="*/ 0 h 6"/>
              <a:gd name="T36" fmla="*/ 12 w 9"/>
              <a:gd name="T37" fmla="*/ 0 h 6"/>
              <a:gd name="T38" fmla="*/ 14 w 9"/>
              <a:gd name="T39" fmla="*/ 0 h 6"/>
              <a:gd name="T40" fmla="*/ 19 w 9"/>
              <a:gd name="T41" fmla="*/ 0 h 6"/>
              <a:gd name="T42" fmla="*/ 19 w 9"/>
              <a:gd name="T43" fmla="*/ 5 h 6"/>
              <a:gd name="T44" fmla="*/ 22 w 9"/>
              <a:gd name="T45" fmla="*/ 5 h 6"/>
              <a:gd name="T46" fmla="*/ 22 w 9"/>
              <a:gd name="T47" fmla="*/ 5 h 6"/>
              <a:gd name="T48" fmla="*/ 26 w 9"/>
              <a:gd name="T49" fmla="*/ 8 h 6"/>
              <a:gd name="T50" fmla="*/ 30 w 9"/>
              <a:gd name="T51" fmla="*/ 12 h 6"/>
              <a:gd name="T52" fmla="*/ 30 w 9"/>
              <a:gd name="T53" fmla="*/ 12 h 6"/>
              <a:gd name="T54" fmla="*/ 34 w 9"/>
              <a:gd name="T55" fmla="*/ 14 h 6"/>
              <a:gd name="T56" fmla="*/ 34 w 9"/>
              <a:gd name="T57" fmla="*/ 18 h 6"/>
              <a:gd name="T58" fmla="*/ 30 w 9"/>
              <a:gd name="T59" fmla="*/ 21 h 6"/>
              <a:gd name="T60" fmla="*/ 30 w 9"/>
              <a:gd name="T61" fmla="*/ 21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100-00006D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100-00006E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7 w 8"/>
              <a:gd name="T1" fmla="*/ 21 h 6"/>
              <a:gd name="T2" fmla="*/ 6 w 8"/>
              <a:gd name="T3" fmla="*/ 21 h 6"/>
              <a:gd name="T4" fmla="*/ 5 w 8"/>
              <a:gd name="T5" fmla="*/ 21 h 6"/>
              <a:gd name="T6" fmla="*/ 1 w 8"/>
              <a:gd name="T7" fmla="*/ 14 h 6"/>
              <a:gd name="T8" fmla="*/ 1 w 8"/>
              <a:gd name="T9" fmla="*/ 12 h 6"/>
              <a:gd name="T10" fmla="*/ 0 w 8"/>
              <a:gd name="T11" fmla="*/ 5 h 6"/>
              <a:gd name="T12" fmla="*/ 0 w 8"/>
              <a:gd name="T13" fmla="*/ 0 h 6"/>
              <a:gd name="T14" fmla="*/ 6 w 8"/>
              <a:gd name="T15" fmla="*/ 0 h 6"/>
              <a:gd name="T16" fmla="*/ 9 w 8"/>
              <a:gd name="T17" fmla="*/ 0 h 6"/>
              <a:gd name="T18" fmla="*/ 11 w 8"/>
              <a:gd name="T19" fmla="*/ 0 h 6"/>
              <a:gd name="T20" fmla="*/ 11 w 8"/>
              <a:gd name="T21" fmla="*/ 0 h 6"/>
              <a:gd name="T22" fmla="*/ 14 w 8"/>
              <a:gd name="T23" fmla="*/ 0 h 6"/>
              <a:gd name="T24" fmla="*/ 14 w 8"/>
              <a:gd name="T25" fmla="*/ 5 h 6"/>
              <a:gd name="T26" fmla="*/ 15 w 8"/>
              <a:gd name="T27" fmla="*/ 8 h 6"/>
              <a:gd name="T28" fmla="*/ 14 w 8"/>
              <a:gd name="T29" fmla="*/ 8 h 6"/>
              <a:gd name="T30" fmla="*/ 15 w 8"/>
              <a:gd name="T31" fmla="*/ 8 h 6"/>
              <a:gd name="T32" fmla="*/ 15 w 8"/>
              <a:gd name="T33" fmla="*/ 12 h 6"/>
              <a:gd name="T34" fmla="*/ 15 w 8"/>
              <a:gd name="T35" fmla="*/ 12 h 6"/>
              <a:gd name="T36" fmla="*/ 14 w 8"/>
              <a:gd name="T37" fmla="*/ 14 h 6"/>
              <a:gd name="T38" fmla="*/ 11 w 8"/>
              <a:gd name="T39" fmla="*/ 21 h 6"/>
              <a:gd name="T40" fmla="*/ 9 w 8"/>
              <a:gd name="T41" fmla="*/ 21 h 6"/>
              <a:gd name="T42" fmla="*/ 7 w 8"/>
              <a:gd name="T43" fmla="*/ 21 h 6"/>
              <a:gd name="T44" fmla="*/ 7 w 8"/>
              <a:gd name="T45" fmla="*/ 21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100-00006F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8 h 1"/>
              <a:gd name="T2" fmla="*/ 0 w 1"/>
              <a:gd name="T3" fmla="*/ 0 h 1"/>
              <a:gd name="T4" fmla="*/ 8 w 1"/>
              <a:gd name="T5" fmla="*/ 8 h 1"/>
              <a:gd name="T6" fmla="*/ 0 w 1"/>
              <a:gd name="T7" fmla="*/ 8 h 1"/>
              <a:gd name="T8" fmla="*/ 0 w 1"/>
              <a:gd name="T9" fmla="*/ 8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100-000070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7 h 3"/>
              <a:gd name="T2" fmla="*/ 0 w 1"/>
              <a:gd name="T3" fmla="*/ 5 h 3"/>
              <a:gd name="T4" fmla="*/ 8 w 1"/>
              <a:gd name="T5" fmla="*/ 5 h 3"/>
              <a:gd name="T6" fmla="*/ 8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8 w 1"/>
              <a:gd name="T13" fmla="*/ 0 h 3"/>
              <a:gd name="T14" fmla="*/ 8 w 1"/>
              <a:gd name="T15" fmla="*/ 5 h 3"/>
              <a:gd name="T16" fmla="*/ 8 w 1"/>
              <a:gd name="T17" fmla="*/ 7 h 3"/>
              <a:gd name="T18" fmla="*/ 0 w 1"/>
              <a:gd name="T19" fmla="*/ 7 h 3"/>
              <a:gd name="T20" fmla="*/ 0 w 1"/>
              <a:gd name="T21" fmla="*/ 7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100-000071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14 w 10"/>
              <a:gd name="T1" fmla="*/ 36 h 7"/>
              <a:gd name="T2" fmla="*/ 14 w 10"/>
              <a:gd name="T3" fmla="*/ 29 h 7"/>
              <a:gd name="T4" fmla="*/ 9 w 10"/>
              <a:gd name="T5" fmla="*/ 36 h 7"/>
              <a:gd name="T6" fmla="*/ 9 w 10"/>
              <a:gd name="T7" fmla="*/ 29 h 7"/>
              <a:gd name="T8" fmla="*/ 6 w 10"/>
              <a:gd name="T9" fmla="*/ 29 h 7"/>
              <a:gd name="T10" fmla="*/ 4 w 10"/>
              <a:gd name="T11" fmla="*/ 29 h 7"/>
              <a:gd name="T12" fmla="*/ 0 w 10"/>
              <a:gd name="T13" fmla="*/ 26 h 7"/>
              <a:gd name="T14" fmla="*/ 0 w 10"/>
              <a:gd name="T15" fmla="*/ 21 h 7"/>
              <a:gd name="T16" fmla="*/ 0 w 10"/>
              <a:gd name="T17" fmla="*/ 15 h 7"/>
              <a:gd name="T18" fmla="*/ 0 w 10"/>
              <a:gd name="T19" fmla="*/ 9 h 7"/>
              <a:gd name="T20" fmla="*/ 0 w 10"/>
              <a:gd name="T21" fmla="*/ 5 h 7"/>
              <a:gd name="T22" fmla="*/ 0 w 10"/>
              <a:gd name="T23" fmla="*/ 5 h 7"/>
              <a:gd name="T24" fmla="*/ 4 w 10"/>
              <a:gd name="T25" fmla="*/ 0 h 7"/>
              <a:gd name="T26" fmla="*/ 6 w 10"/>
              <a:gd name="T27" fmla="*/ 0 h 7"/>
              <a:gd name="T28" fmla="*/ 9 w 10"/>
              <a:gd name="T29" fmla="*/ 0 h 7"/>
              <a:gd name="T30" fmla="*/ 14 w 10"/>
              <a:gd name="T31" fmla="*/ 0 h 7"/>
              <a:gd name="T32" fmla="*/ 14 w 10"/>
              <a:gd name="T33" fmla="*/ 0 h 7"/>
              <a:gd name="T34" fmla="*/ 18 w 10"/>
              <a:gd name="T35" fmla="*/ 0 h 7"/>
              <a:gd name="T36" fmla="*/ 21 w 10"/>
              <a:gd name="T37" fmla="*/ 0 h 7"/>
              <a:gd name="T38" fmla="*/ 22 w 10"/>
              <a:gd name="T39" fmla="*/ 0 h 7"/>
              <a:gd name="T40" fmla="*/ 22 w 10"/>
              <a:gd name="T41" fmla="*/ 0 h 7"/>
              <a:gd name="T42" fmla="*/ 27 w 10"/>
              <a:gd name="T43" fmla="*/ 0 h 7"/>
              <a:gd name="T44" fmla="*/ 27 w 10"/>
              <a:gd name="T45" fmla="*/ 5 h 7"/>
              <a:gd name="T46" fmla="*/ 31 w 10"/>
              <a:gd name="T47" fmla="*/ 5 h 7"/>
              <a:gd name="T48" fmla="*/ 33 w 10"/>
              <a:gd name="T49" fmla="*/ 9 h 7"/>
              <a:gd name="T50" fmla="*/ 31 w 10"/>
              <a:gd name="T51" fmla="*/ 15 h 7"/>
              <a:gd name="T52" fmla="*/ 31 w 10"/>
              <a:gd name="T53" fmla="*/ 15 h 7"/>
              <a:gd name="T54" fmla="*/ 31 w 10"/>
              <a:gd name="T55" fmla="*/ 21 h 7"/>
              <a:gd name="T56" fmla="*/ 31 w 10"/>
              <a:gd name="T57" fmla="*/ 26 h 7"/>
              <a:gd name="T58" fmla="*/ 27 w 10"/>
              <a:gd name="T59" fmla="*/ 26 h 7"/>
              <a:gd name="T60" fmla="*/ 27 w 10"/>
              <a:gd name="T61" fmla="*/ 29 h 7"/>
              <a:gd name="T62" fmla="*/ 22 w 10"/>
              <a:gd name="T63" fmla="*/ 29 h 7"/>
              <a:gd name="T64" fmla="*/ 22 w 10"/>
              <a:gd name="T65" fmla="*/ 29 h 7"/>
              <a:gd name="T66" fmla="*/ 21 w 10"/>
              <a:gd name="T67" fmla="*/ 29 h 7"/>
              <a:gd name="T68" fmla="*/ 18 w 10"/>
              <a:gd name="T69" fmla="*/ 29 h 7"/>
              <a:gd name="T70" fmla="*/ 14 w 10"/>
              <a:gd name="T71" fmla="*/ 29 h 7"/>
              <a:gd name="T72" fmla="*/ 14 w 10"/>
              <a:gd name="T73" fmla="*/ 36 h 7"/>
              <a:gd name="T74" fmla="*/ 14 w 10"/>
              <a:gd name="T75" fmla="*/ 36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100-000072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8 h 1"/>
              <a:gd name="T2" fmla="*/ 0 w 1"/>
              <a:gd name="T3" fmla="*/ 8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8 h 1"/>
              <a:gd name="T10" fmla="*/ 1 w 1"/>
              <a:gd name="T11" fmla="*/ 8 h 1"/>
              <a:gd name="T12" fmla="*/ 1 w 1"/>
              <a:gd name="T13" fmla="*/ 8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100-000073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13 w 10"/>
              <a:gd name="T1" fmla="*/ 36 h 7"/>
              <a:gd name="T2" fmla="*/ 8 w 10"/>
              <a:gd name="T3" fmla="*/ 36 h 7"/>
              <a:gd name="T4" fmla="*/ 5 w 10"/>
              <a:gd name="T5" fmla="*/ 29 h 7"/>
              <a:gd name="T6" fmla="*/ 0 w 10"/>
              <a:gd name="T7" fmla="*/ 29 h 7"/>
              <a:gd name="T8" fmla="*/ 0 w 10"/>
              <a:gd name="T9" fmla="*/ 26 h 7"/>
              <a:gd name="T10" fmla="*/ 5 w 10"/>
              <a:gd name="T11" fmla="*/ 21 h 7"/>
              <a:gd name="T12" fmla="*/ 8 w 10"/>
              <a:gd name="T13" fmla="*/ 21 h 7"/>
              <a:gd name="T14" fmla="*/ 8 w 10"/>
              <a:gd name="T15" fmla="*/ 15 h 7"/>
              <a:gd name="T16" fmla="*/ 13 w 10"/>
              <a:gd name="T17" fmla="*/ 15 h 7"/>
              <a:gd name="T18" fmla="*/ 16 w 10"/>
              <a:gd name="T19" fmla="*/ 15 h 7"/>
              <a:gd name="T20" fmla="*/ 16 w 10"/>
              <a:gd name="T21" fmla="*/ 9 h 7"/>
              <a:gd name="T22" fmla="*/ 21 w 10"/>
              <a:gd name="T23" fmla="*/ 9 h 7"/>
              <a:gd name="T24" fmla="*/ 21 w 10"/>
              <a:gd name="T25" fmla="*/ 5 h 7"/>
              <a:gd name="T26" fmla="*/ 21 w 10"/>
              <a:gd name="T27" fmla="*/ 5 h 7"/>
              <a:gd name="T28" fmla="*/ 29 w 10"/>
              <a:gd name="T29" fmla="*/ 5 h 7"/>
              <a:gd name="T30" fmla="*/ 29 w 10"/>
              <a:gd name="T31" fmla="*/ 0 h 7"/>
              <a:gd name="T32" fmla="*/ 34 w 10"/>
              <a:gd name="T33" fmla="*/ 0 h 7"/>
              <a:gd name="T34" fmla="*/ 34 w 10"/>
              <a:gd name="T35" fmla="*/ 0 h 7"/>
              <a:gd name="T36" fmla="*/ 35 w 10"/>
              <a:gd name="T37" fmla="*/ 0 h 7"/>
              <a:gd name="T38" fmla="*/ 42 w 10"/>
              <a:gd name="T39" fmla="*/ 0 h 7"/>
              <a:gd name="T40" fmla="*/ 42 w 10"/>
              <a:gd name="T41" fmla="*/ 5 h 7"/>
              <a:gd name="T42" fmla="*/ 35 w 10"/>
              <a:gd name="T43" fmla="*/ 5 h 7"/>
              <a:gd name="T44" fmla="*/ 35 w 10"/>
              <a:gd name="T45" fmla="*/ 9 h 7"/>
              <a:gd name="T46" fmla="*/ 34 w 10"/>
              <a:gd name="T47" fmla="*/ 15 h 7"/>
              <a:gd name="T48" fmla="*/ 34 w 10"/>
              <a:gd name="T49" fmla="*/ 15 h 7"/>
              <a:gd name="T50" fmla="*/ 29 w 10"/>
              <a:gd name="T51" fmla="*/ 21 h 7"/>
              <a:gd name="T52" fmla="*/ 29 w 10"/>
              <a:gd name="T53" fmla="*/ 21 h 7"/>
              <a:gd name="T54" fmla="*/ 26 w 10"/>
              <a:gd name="T55" fmla="*/ 29 h 7"/>
              <a:gd name="T56" fmla="*/ 21 w 10"/>
              <a:gd name="T57" fmla="*/ 29 h 7"/>
              <a:gd name="T58" fmla="*/ 16 w 10"/>
              <a:gd name="T59" fmla="*/ 29 h 7"/>
              <a:gd name="T60" fmla="*/ 13 w 10"/>
              <a:gd name="T61" fmla="*/ 36 h 7"/>
              <a:gd name="T62" fmla="*/ 13 w 10"/>
              <a:gd name="T63" fmla="*/ 36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23">
            <a:extLst>
              <a:ext uri="{FF2B5EF4-FFF2-40B4-BE49-F238E27FC236}">
                <a16:creationId xmlns:a16="http://schemas.microsoft.com/office/drawing/2014/main" id="{00000000-0008-0000-4100-000074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6 w 4"/>
              <a:gd name="T1" fmla="*/ 24 h 3"/>
              <a:gd name="T2" fmla="*/ 4 w 4"/>
              <a:gd name="T3" fmla="*/ 24 h 3"/>
              <a:gd name="T4" fmla="*/ 0 w 4"/>
              <a:gd name="T5" fmla="*/ 24 h 3"/>
              <a:gd name="T6" fmla="*/ 0 w 4"/>
              <a:gd name="T7" fmla="*/ 16 h 3"/>
              <a:gd name="T8" fmla="*/ 4 w 4"/>
              <a:gd name="T9" fmla="*/ 0 h 3"/>
              <a:gd name="T10" fmla="*/ 4 w 4"/>
              <a:gd name="T11" fmla="*/ 0 h 3"/>
              <a:gd name="T12" fmla="*/ 6 w 4"/>
              <a:gd name="T13" fmla="*/ 0 h 3"/>
              <a:gd name="T14" fmla="*/ 9 w 4"/>
              <a:gd name="T15" fmla="*/ 0 h 3"/>
              <a:gd name="T16" fmla="*/ 13 w 4"/>
              <a:gd name="T17" fmla="*/ 0 h 3"/>
              <a:gd name="T18" fmla="*/ 13 w 4"/>
              <a:gd name="T19" fmla="*/ 8 h 3"/>
              <a:gd name="T20" fmla="*/ 9 w 4"/>
              <a:gd name="T21" fmla="*/ 16 h 3"/>
              <a:gd name="T22" fmla="*/ 9 w 4"/>
              <a:gd name="T23" fmla="*/ 24 h 3"/>
              <a:gd name="T24" fmla="*/ 9 w 4"/>
              <a:gd name="T25" fmla="*/ 24 h 3"/>
              <a:gd name="T26" fmla="*/ 6 w 4"/>
              <a:gd name="T27" fmla="*/ 24 h 3"/>
              <a:gd name="T28" fmla="*/ 6 w 4"/>
              <a:gd name="T29" fmla="*/ 24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24">
            <a:extLst>
              <a:ext uri="{FF2B5EF4-FFF2-40B4-BE49-F238E27FC236}">
                <a16:creationId xmlns:a16="http://schemas.microsoft.com/office/drawing/2014/main" id="{00000000-0008-0000-4100-000075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13 w 3"/>
              <a:gd name="T1" fmla="*/ 8 h 1"/>
              <a:gd name="T2" fmla="*/ 8 w 3"/>
              <a:gd name="T3" fmla="*/ 8 h 1"/>
              <a:gd name="T4" fmla="*/ 8 w 3"/>
              <a:gd name="T5" fmla="*/ 8 h 1"/>
              <a:gd name="T6" fmla="*/ 0 w 3"/>
              <a:gd name="T7" fmla="*/ 0 h 1"/>
              <a:gd name="T8" fmla="*/ 5 w 3"/>
              <a:gd name="T9" fmla="*/ 0 h 1"/>
              <a:gd name="T10" fmla="*/ 8 w 3"/>
              <a:gd name="T11" fmla="*/ 0 h 1"/>
              <a:gd name="T12" fmla="*/ 13 w 3"/>
              <a:gd name="T13" fmla="*/ 0 h 1"/>
              <a:gd name="T14" fmla="*/ 13 w 3"/>
              <a:gd name="T15" fmla="*/ 8 h 1"/>
              <a:gd name="T16" fmla="*/ 13 w 3"/>
              <a:gd name="T17" fmla="*/ 8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17</xdr:row>
      <xdr:rowOff>85725</xdr:rowOff>
    </xdr:from>
    <xdr:to>
      <xdr:col>5</xdr:col>
      <xdr:colOff>352424</xdr:colOff>
      <xdr:row>36</xdr:row>
      <xdr:rowOff>85725</xdr:rowOff>
    </xdr:to>
    <xdr:graphicFrame macro="">
      <xdr:nvGraphicFramePr>
        <xdr:cNvPr id="124" name="Chart 131">
          <a:extLst>
            <a:ext uri="{FF2B5EF4-FFF2-40B4-BE49-F238E27FC236}">
              <a16:creationId xmlns:a16="http://schemas.microsoft.com/office/drawing/2014/main" id="{00000000-0008-0000-4100-00007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84668</xdr:colOff>
      <xdr:row>10</xdr:row>
      <xdr:rowOff>31750</xdr:rowOff>
    </xdr:from>
    <xdr:to>
      <xdr:col>11</xdr:col>
      <xdr:colOff>297068</xdr:colOff>
      <xdr:row>41</xdr:row>
      <xdr:rowOff>179900</xdr:rowOff>
    </xdr:to>
    <xdr:grpSp>
      <xdr:nvGrpSpPr>
        <xdr:cNvPr id="128" name="127 Grupo">
          <a:extLst>
            <a:ext uri="{FF2B5EF4-FFF2-40B4-BE49-F238E27FC236}">
              <a16:creationId xmlns:a16="http://schemas.microsoft.com/office/drawing/2014/main" id="{00000000-0008-0000-4100-000080000000}"/>
            </a:ext>
          </a:extLst>
        </xdr:cNvPr>
        <xdr:cNvGrpSpPr/>
      </xdr:nvGrpSpPr>
      <xdr:grpSpPr>
        <a:xfrm>
          <a:off x="3937001" y="1809750"/>
          <a:ext cx="4936800" cy="5676883"/>
          <a:chOff x="1200150" y="8086725"/>
          <a:chExt cx="6276975" cy="6724650"/>
        </a:xfrm>
      </xdr:grpSpPr>
      <xdr:pic>
        <xdr:nvPicPr>
          <xdr:cNvPr id="129" name="Picture 3">
            <a:extLst>
              <a:ext uri="{FF2B5EF4-FFF2-40B4-BE49-F238E27FC236}">
                <a16:creationId xmlns:a16="http://schemas.microsoft.com/office/drawing/2014/main" id="{00000000-0008-0000-4100-000081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200150" y="8086725"/>
            <a:ext cx="6276975" cy="6724650"/>
          </a:xfrm>
          <a:prstGeom prst="rect">
            <a:avLst/>
          </a:prstGeom>
          <a:noFill/>
        </xdr:spPr>
      </xdr:pic>
      <xdr:sp macro="" textlink="">
        <xdr:nvSpPr>
          <xdr:cNvPr id="130" name="Text Box 93">
            <a:extLst>
              <a:ext uri="{FF2B5EF4-FFF2-40B4-BE49-F238E27FC236}">
                <a16:creationId xmlns:a16="http://schemas.microsoft.com/office/drawing/2014/main" id="{00000000-0008-0000-41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76186" y="8734425"/>
            <a:ext cx="964829" cy="15668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31" name="Text Box 95">
            <a:extLst>
              <a:ext uri="{FF2B5EF4-FFF2-40B4-BE49-F238E27FC236}">
                <a16:creationId xmlns:a16="http://schemas.microsoft.com/office/drawing/2014/main" id="{00000000-0008-0000-41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51084" y="9706973"/>
            <a:ext cx="672504" cy="34319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STO. </a:t>
            </a:r>
            <a:r>
              <a:rPr lang="es-ES" sz="600" b="1" i="0" strike="noStrike">
                <a:solidFill>
                  <a:srgbClr val="000000"/>
                </a:solidFill>
                <a:latin typeface="Arial"/>
                <a:cs typeface="Arial"/>
              </a:rPr>
              <a:t>DMGO</a:t>
            </a:r>
          </a:p>
        </xdr:txBody>
      </xdr:sp>
      <xdr:sp macro="" textlink="">
        <xdr:nvSpPr>
          <xdr:cNvPr id="132" name="Text Box 97">
            <a:extLst>
              <a:ext uri="{FF2B5EF4-FFF2-40B4-BE49-F238E27FC236}">
                <a16:creationId xmlns:a16="http://schemas.microsoft.com/office/drawing/2014/main" id="{00000000-0008-0000-41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46437" y="10355837"/>
            <a:ext cx="855675" cy="18572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3" name="Text Box 98">
            <a:extLst>
              <a:ext uri="{FF2B5EF4-FFF2-40B4-BE49-F238E27FC236}">
                <a16:creationId xmlns:a16="http://schemas.microsoft.com/office/drawing/2014/main" id="{00000000-0008-0000-41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96820" y="10774571"/>
            <a:ext cx="966299" cy="19788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4" name="Text Box 109">
            <a:extLst>
              <a:ext uri="{FF2B5EF4-FFF2-40B4-BE49-F238E27FC236}">
                <a16:creationId xmlns:a16="http://schemas.microsoft.com/office/drawing/2014/main" id="{00000000-0008-0000-41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62150" y="10223004"/>
            <a:ext cx="730479" cy="25490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35" name="Text Box 100">
            <a:extLst>
              <a:ext uri="{FF2B5EF4-FFF2-40B4-BE49-F238E27FC236}">
                <a16:creationId xmlns:a16="http://schemas.microsoft.com/office/drawing/2014/main" id="{00000000-0008-0000-41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86856" y="11031910"/>
            <a:ext cx="825912" cy="20169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6" name="Text Box 110">
            <a:extLst>
              <a:ext uri="{FF2B5EF4-FFF2-40B4-BE49-F238E27FC236}">
                <a16:creationId xmlns:a16="http://schemas.microsoft.com/office/drawing/2014/main" id="{00000000-0008-0000-41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83619" y="10252554"/>
            <a:ext cx="808363" cy="21675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37" name="Text Box 111">
            <a:extLst>
              <a:ext uri="{FF2B5EF4-FFF2-40B4-BE49-F238E27FC236}">
                <a16:creationId xmlns:a16="http://schemas.microsoft.com/office/drawing/2014/main" id="{00000000-0008-0000-41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37178" y="9446224"/>
            <a:ext cx="875244" cy="15423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38" name="Text Box 112">
            <a:extLst>
              <a:ext uri="{FF2B5EF4-FFF2-40B4-BE49-F238E27FC236}">
                <a16:creationId xmlns:a16="http://schemas.microsoft.com/office/drawing/2014/main" id="{00000000-0008-0000-4100-00008A000000}"/>
              </a:ext>
            </a:extLst>
          </xdr:cNvPr>
          <xdr:cNvSpPr txBox="1">
            <a:spLocks noChangeArrowheads="1"/>
          </xdr:cNvSpPr>
        </xdr:nvSpPr>
        <xdr:spPr bwMode="auto">
          <a:xfrm rot="2452344">
            <a:off x="4238222" y="8814560"/>
            <a:ext cx="634047" cy="30564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39" name="Text Box 94">
            <a:extLst>
              <a:ext uri="{FF2B5EF4-FFF2-40B4-BE49-F238E27FC236}">
                <a16:creationId xmlns:a16="http://schemas.microsoft.com/office/drawing/2014/main" id="{00000000-0008-0000-41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16675" y="9074274"/>
            <a:ext cx="810006" cy="14971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40" name="Text Box 328">
            <a:extLst>
              <a:ext uri="{FF2B5EF4-FFF2-40B4-BE49-F238E27FC236}">
                <a16:creationId xmlns:a16="http://schemas.microsoft.com/office/drawing/2014/main" id="{00000000-0008-0000-41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03555" y="9471063"/>
            <a:ext cx="804114" cy="15827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1" name="Text Box 113">
            <a:extLst>
              <a:ext uri="{FF2B5EF4-FFF2-40B4-BE49-F238E27FC236}">
                <a16:creationId xmlns:a16="http://schemas.microsoft.com/office/drawing/2014/main" id="{00000000-0008-0000-41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74415" y="10108050"/>
            <a:ext cx="593370" cy="16443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2" name="Text Box 96">
            <a:extLst>
              <a:ext uri="{FF2B5EF4-FFF2-40B4-BE49-F238E27FC236}">
                <a16:creationId xmlns:a16="http://schemas.microsoft.com/office/drawing/2014/main" id="{00000000-0008-0000-41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88369" y="10993959"/>
            <a:ext cx="696056" cy="15654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43" name="Text Box 99">
            <a:extLst>
              <a:ext uri="{FF2B5EF4-FFF2-40B4-BE49-F238E27FC236}">
                <a16:creationId xmlns:a16="http://schemas.microsoft.com/office/drawing/2014/main" id="{00000000-0008-0000-41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44267" y="10887075"/>
            <a:ext cx="1269646" cy="45834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l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44" name="Text Box 101">
            <a:extLst>
              <a:ext uri="{FF2B5EF4-FFF2-40B4-BE49-F238E27FC236}">
                <a16:creationId xmlns:a16="http://schemas.microsoft.com/office/drawing/2014/main" id="{00000000-0008-0000-4100-000090000000}"/>
              </a:ext>
            </a:extLst>
          </xdr:cNvPr>
          <xdr:cNvSpPr txBox="1">
            <a:spLocks noChangeArrowheads="1"/>
          </xdr:cNvSpPr>
        </xdr:nvSpPr>
        <xdr:spPr bwMode="auto">
          <a:xfrm rot="20312317">
            <a:off x="3307212" y="11342712"/>
            <a:ext cx="1029977" cy="25990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45" name="Text Box 102">
            <a:extLst>
              <a:ext uri="{FF2B5EF4-FFF2-40B4-BE49-F238E27FC236}">
                <a16:creationId xmlns:a16="http://schemas.microsoft.com/office/drawing/2014/main" id="{00000000-0008-0000-41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66256" y="12052194"/>
            <a:ext cx="663162" cy="163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46" name="Text Box 103">
            <a:extLst>
              <a:ext uri="{FF2B5EF4-FFF2-40B4-BE49-F238E27FC236}">
                <a16:creationId xmlns:a16="http://schemas.microsoft.com/office/drawing/2014/main" id="{00000000-0008-0000-41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86727" y="12607494"/>
            <a:ext cx="664198" cy="170258"/>
          </a:xfrm>
          <a:prstGeom prst="rect">
            <a:avLst/>
          </a:prstGeom>
          <a:solidFill>
            <a:srgbClr val="8BCF25"/>
          </a:solidFill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47" name="Text Box 104">
            <a:extLst>
              <a:ext uri="{FF2B5EF4-FFF2-40B4-BE49-F238E27FC236}">
                <a16:creationId xmlns:a16="http://schemas.microsoft.com/office/drawing/2014/main" id="{00000000-0008-0000-41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343693" y="13071085"/>
            <a:ext cx="703108" cy="30171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48" name="Text Box 106">
            <a:extLst>
              <a:ext uri="{FF2B5EF4-FFF2-40B4-BE49-F238E27FC236}">
                <a16:creationId xmlns:a16="http://schemas.microsoft.com/office/drawing/2014/main" id="{00000000-0008-0000-41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38228" y="13467106"/>
            <a:ext cx="852803" cy="39204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9" name="Text Box 107">
            <a:extLst>
              <a:ext uri="{FF2B5EF4-FFF2-40B4-BE49-F238E27FC236}">
                <a16:creationId xmlns:a16="http://schemas.microsoft.com/office/drawing/2014/main" id="{00000000-0008-0000-41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42047" y="13711922"/>
            <a:ext cx="643655" cy="146268"/>
          </a:xfrm>
          <a:prstGeom prst="rect">
            <a:avLst/>
          </a:prstGeom>
          <a:solidFill>
            <a:srgbClr val="8BCF25"/>
          </a:solidFill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50" name="Text Box 108">
            <a:extLst>
              <a:ext uri="{FF2B5EF4-FFF2-40B4-BE49-F238E27FC236}">
                <a16:creationId xmlns:a16="http://schemas.microsoft.com/office/drawing/2014/main" id="{00000000-0008-0000-4100-00009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82651" y="11407722"/>
            <a:ext cx="672503" cy="16184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51" name="Text Box 329">
            <a:extLst>
              <a:ext uri="{FF2B5EF4-FFF2-40B4-BE49-F238E27FC236}">
                <a16:creationId xmlns:a16="http://schemas.microsoft.com/office/drawing/2014/main" id="{00000000-0008-0000-4100-00009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533525" y="11633676"/>
            <a:ext cx="573631" cy="39535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  <xdr:sp macro="" textlink="">
        <xdr:nvSpPr>
          <xdr:cNvPr id="152" name="Text Box 105">
            <a:extLst>
              <a:ext uri="{FF2B5EF4-FFF2-40B4-BE49-F238E27FC236}">
                <a16:creationId xmlns:a16="http://schemas.microsoft.com/office/drawing/2014/main" id="{00000000-0008-0000-4100-00009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31921" y="11959603"/>
            <a:ext cx="834839" cy="36791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S" sz="600" b="0" i="0" strike="noStrike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</xdr:grpSp>
    <xdr:clientData/>
  </xdr:twoCellAnchor>
  <xdr:twoCellAnchor editAs="oneCell">
    <xdr:from>
      <xdr:col>9</xdr:col>
      <xdr:colOff>264584</xdr:colOff>
      <xdr:row>34</xdr:row>
      <xdr:rowOff>31750</xdr:rowOff>
    </xdr:from>
    <xdr:to>
      <xdr:col>12</xdr:col>
      <xdr:colOff>317500</xdr:colOff>
      <xdr:row>41</xdr:row>
      <xdr:rowOff>84668</xdr:rowOff>
    </xdr:to>
    <xdr:pic>
      <xdr:nvPicPr>
        <xdr:cNvPr id="155" name="Picture 129">
          <a:extLst>
            <a:ext uri="{FF2B5EF4-FFF2-40B4-BE49-F238E27FC236}">
              <a16:creationId xmlns:a16="http://schemas.microsoft.com/office/drawing/2014/main" id="{00000000-0008-0000-41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37917" y="5619750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560917</xdr:colOff>
      <xdr:row>5</xdr:row>
      <xdr:rowOff>0</xdr:rowOff>
    </xdr:to>
    <xdr:pic>
      <xdr:nvPicPr>
        <xdr:cNvPr id="56" name="Imagen 3">
          <a:extLst>
            <a:ext uri="{FF2B5EF4-FFF2-40B4-BE49-F238E27FC236}">
              <a16:creationId xmlns:a16="http://schemas.microsoft.com/office/drawing/2014/main" id="{00000000-0008-0000-41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10382250" cy="79375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0000000-0008-0000-4200-000019000000}"/>
            </a:ext>
          </a:extLst>
        </xdr:cNvPr>
        <xdr:cNvSpPr>
          <a:spLocks noChangeArrowheads="1"/>
        </xdr:cNvSpPr>
      </xdr:nvSpPr>
      <xdr:spPr bwMode="auto">
        <a:xfrm>
          <a:off x="3981450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0000000-0008-0000-4200-00001C000000}"/>
            </a:ext>
          </a:extLst>
        </xdr:cNvPr>
        <xdr:cNvSpPr>
          <a:spLocks noChangeArrowheads="1"/>
        </xdr:cNvSpPr>
      </xdr:nvSpPr>
      <xdr:spPr bwMode="auto">
        <a:xfrm>
          <a:off x="406717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00000000-0008-0000-4200-000031000000}"/>
            </a:ext>
          </a:extLst>
        </xdr:cNvPr>
        <xdr:cNvSpPr>
          <a:spLocks noChangeArrowheads="1"/>
        </xdr:cNvSpPr>
      </xdr:nvSpPr>
      <xdr:spPr bwMode="auto">
        <a:xfrm>
          <a:off x="3333750" y="36385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27</xdr:row>
      <xdr:rowOff>104775</xdr:rowOff>
    </xdr:from>
    <xdr:to>
      <xdr:col>6</xdr:col>
      <xdr:colOff>238125</xdr:colOff>
      <xdr:row>27</xdr:row>
      <xdr:rowOff>104775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00000000-0008-0000-4200-000037000000}"/>
            </a:ext>
          </a:extLst>
        </xdr:cNvPr>
        <xdr:cNvSpPr>
          <a:spLocks noChangeArrowheads="1"/>
        </xdr:cNvSpPr>
      </xdr:nvSpPr>
      <xdr:spPr bwMode="auto">
        <a:xfrm>
          <a:off x="4067175" y="3705225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00000000-0008-0000-4200-00004F000000}"/>
            </a:ext>
          </a:extLst>
        </xdr:cNvPr>
        <xdr:cNvSpPr>
          <a:spLocks noChangeArrowheads="1"/>
        </xdr:cNvSpPr>
      </xdr:nvSpPr>
      <xdr:spPr bwMode="auto">
        <a:xfrm>
          <a:off x="406717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66675</xdr:colOff>
      <xdr:row>10</xdr:row>
      <xdr:rowOff>76200</xdr:rowOff>
    </xdr:from>
    <xdr:to>
      <xdr:col>5</xdr:col>
      <xdr:colOff>85725</xdr:colOff>
      <xdr:row>12</xdr:row>
      <xdr:rowOff>76200</xdr:rowOff>
    </xdr:to>
    <xdr:sp macro="" textlink="">
      <xdr:nvSpPr>
        <xdr:cNvPr id="102" name="Text Box 109">
          <a:extLst>
            <a:ext uri="{FF2B5EF4-FFF2-40B4-BE49-F238E27FC236}">
              <a16:creationId xmlns:a16="http://schemas.microsoft.com/office/drawing/2014/main" id="{00000000-0008-0000-4200-000066000000}"/>
            </a:ext>
          </a:extLst>
        </xdr:cNvPr>
        <xdr:cNvSpPr txBox="1">
          <a:spLocks noChangeArrowheads="1"/>
        </xdr:cNvSpPr>
      </xdr:nvSpPr>
      <xdr:spPr bwMode="auto">
        <a:xfrm>
          <a:off x="3190875" y="1733550"/>
          <a:ext cx="52387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66674</xdr:colOff>
      <xdr:row>12</xdr:row>
      <xdr:rowOff>133350</xdr:rowOff>
    </xdr:from>
    <xdr:to>
      <xdr:col>5</xdr:col>
      <xdr:colOff>542924</xdr:colOff>
      <xdr:row>17</xdr:row>
      <xdr:rowOff>104775</xdr:rowOff>
    </xdr:to>
    <xdr:grpSp>
      <xdr:nvGrpSpPr>
        <xdr:cNvPr id="103" name="Group 110">
          <a:extLst>
            <a:ext uri="{FF2B5EF4-FFF2-40B4-BE49-F238E27FC236}">
              <a16:creationId xmlns:a16="http://schemas.microsoft.com/office/drawing/2014/main" id="{00000000-0008-0000-4200-000067000000}"/>
            </a:ext>
          </a:extLst>
        </xdr:cNvPr>
        <xdr:cNvGrpSpPr>
          <a:grpSpLocks/>
        </xdr:cNvGrpSpPr>
      </xdr:nvGrpSpPr>
      <xdr:grpSpPr bwMode="auto">
        <a:xfrm>
          <a:off x="3284007" y="2233083"/>
          <a:ext cx="992717" cy="818092"/>
          <a:chOff x="276" y="197"/>
          <a:chExt cx="94" cy="82"/>
        </a:xfrm>
      </xdr:grpSpPr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200-000068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9 h 2"/>
              <a:gd name="T2" fmla="*/ 0 w 1"/>
              <a:gd name="T3" fmla="*/ 9 h 2"/>
              <a:gd name="T4" fmla="*/ 0 w 1"/>
              <a:gd name="T5" fmla="*/ 6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6 h 2"/>
              <a:gd name="T12" fmla="*/ 1 w 1"/>
              <a:gd name="T13" fmla="*/ 9 h 2"/>
              <a:gd name="T14" fmla="*/ 0 w 1"/>
              <a:gd name="T15" fmla="*/ 9 h 2"/>
              <a:gd name="T16" fmla="*/ 0 w 1"/>
              <a:gd name="T17" fmla="*/ 9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200-000069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13 w 3"/>
              <a:gd name="T1" fmla="*/ 22 h 3"/>
              <a:gd name="T2" fmla="*/ 0 w 3"/>
              <a:gd name="T3" fmla="*/ 13 h 3"/>
              <a:gd name="T4" fmla="*/ 0 w 3"/>
              <a:gd name="T5" fmla="*/ 13 h 3"/>
              <a:gd name="T6" fmla="*/ 0 w 3"/>
              <a:gd name="T7" fmla="*/ 13 h 3"/>
              <a:gd name="T8" fmla="*/ 0 w 3"/>
              <a:gd name="T9" fmla="*/ 8 h 3"/>
              <a:gd name="T10" fmla="*/ 0 w 3"/>
              <a:gd name="T11" fmla="*/ 8 h 3"/>
              <a:gd name="T12" fmla="*/ 8 w 3"/>
              <a:gd name="T13" fmla="*/ 0 h 3"/>
              <a:gd name="T14" fmla="*/ 13 w 3"/>
              <a:gd name="T15" fmla="*/ 0 h 3"/>
              <a:gd name="T16" fmla="*/ 22 w 3"/>
              <a:gd name="T17" fmla="*/ 13 h 3"/>
              <a:gd name="T18" fmla="*/ 22 w 3"/>
              <a:gd name="T19" fmla="*/ 13 h 3"/>
              <a:gd name="T20" fmla="*/ 22 w 3"/>
              <a:gd name="T21" fmla="*/ 22 h 3"/>
              <a:gd name="T22" fmla="*/ 13 w 3"/>
              <a:gd name="T23" fmla="*/ 22 h 3"/>
              <a:gd name="T24" fmla="*/ 13 w 3"/>
              <a:gd name="T25" fmla="*/ 22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200-00006A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16 w 2"/>
              <a:gd name="T1" fmla="*/ 1 h 1"/>
              <a:gd name="T2" fmla="*/ 16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16 w 2"/>
              <a:gd name="T9" fmla="*/ 0 h 1"/>
              <a:gd name="T10" fmla="*/ 32 w 2"/>
              <a:gd name="T11" fmla="*/ 0 h 1"/>
              <a:gd name="T12" fmla="*/ 16 w 2"/>
              <a:gd name="T13" fmla="*/ 0 h 1"/>
              <a:gd name="T14" fmla="*/ 16 w 2"/>
              <a:gd name="T15" fmla="*/ 1 h 1"/>
              <a:gd name="T16" fmla="*/ 16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200-00006B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74 w 21"/>
              <a:gd name="T1" fmla="*/ 128 h 31"/>
              <a:gd name="T2" fmla="*/ 77 w 21"/>
              <a:gd name="T3" fmla="*/ 128 h 31"/>
              <a:gd name="T4" fmla="*/ 74 w 21"/>
              <a:gd name="T5" fmla="*/ 128 h 31"/>
              <a:gd name="T6" fmla="*/ 55 w 21"/>
              <a:gd name="T7" fmla="*/ 107 h 31"/>
              <a:gd name="T8" fmla="*/ 55 w 21"/>
              <a:gd name="T9" fmla="*/ 95 h 31"/>
              <a:gd name="T10" fmla="*/ 49 w 21"/>
              <a:gd name="T11" fmla="*/ 87 h 31"/>
              <a:gd name="T12" fmla="*/ 35 w 21"/>
              <a:gd name="T13" fmla="*/ 74 h 31"/>
              <a:gd name="T14" fmla="*/ 31 w 21"/>
              <a:gd name="T15" fmla="*/ 68 h 31"/>
              <a:gd name="T16" fmla="*/ 31 w 21"/>
              <a:gd name="T17" fmla="*/ 55 h 31"/>
              <a:gd name="T18" fmla="*/ 31 w 21"/>
              <a:gd name="T19" fmla="*/ 52 h 31"/>
              <a:gd name="T20" fmla="*/ 22 w 21"/>
              <a:gd name="T21" fmla="*/ 33 h 31"/>
              <a:gd name="T22" fmla="*/ 20 w 21"/>
              <a:gd name="T23" fmla="*/ 33 h 31"/>
              <a:gd name="T24" fmla="*/ 0 w 21"/>
              <a:gd name="T25" fmla="*/ 35 h 31"/>
              <a:gd name="T26" fmla="*/ 0 w 21"/>
              <a:gd name="T27" fmla="*/ 33 h 31"/>
              <a:gd name="T28" fmla="*/ 8 w 21"/>
              <a:gd name="T29" fmla="*/ 21 h 31"/>
              <a:gd name="T30" fmla="*/ 20 w 21"/>
              <a:gd name="T31" fmla="*/ 13 h 31"/>
              <a:gd name="T32" fmla="*/ 31 w 21"/>
              <a:gd name="T33" fmla="*/ 13 h 31"/>
              <a:gd name="T34" fmla="*/ 35 w 21"/>
              <a:gd name="T35" fmla="*/ 0 h 31"/>
              <a:gd name="T36" fmla="*/ 42 w 21"/>
              <a:gd name="T37" fmla="*/ 0 h 31"/>
              <a:gd name="T38" fmla="*/ 35 w 21"/>
              <a:gd name="T39" fmla="*/ 8 h 31"/>
              <a:gd name="T40" fmla="*/ 49 w 21"/>
              <a:gd name="T41" fmla="*/ 21 h 31"/>
              <a:gd name="T42" fmla="*/ 55 w 21"/>
              <a:gd name="T43" fmla="*/ 33 h 31"/>
              <a:gd name="T44" fmla="*/ 61 w 21"/>
              <a:gd name="T45" fmla="*/ 35 h 31"/>
              <a:gd name="T46" fmla="*/ 61 w 21"/>
              <a:gd name="T47" fmla="*/ 52 h 31"/>
              <a:gd name="T48" fmla="*/ 66 w 21"/>
              <a:gd name="T49" fmla="*/ 63 h 31"/>
              <a:gd name="T50" fmla="*/ 74 w 21"/>
              <a:gd name="T51" fmla="*/ 74 h 31"/>
              <a:gd name="T52" fmla="*/ 86 w 21"/>
              <a:gd name="T53" fmla="*/ 82 h 31"/>
              <a:gd name="T54" fmla="*/ 96 w 21"/>
              <a:gd name="T55" fmla="*/ 95 h 31"/>
              <a:gd name="T56" fmla="*/ 104 w 21"/>
              <a:gd name="T57" fmla="*/ 100 h 31"/>
              <a:gd name="T58" fmla="*/ 96 w 21"/>
              <a:gd name="T59" fmla="*/ 107 h 31"/>
              <a:gd name="T60" fmla="*/ 96 w 21"/>
              <a:gd name="T61" fmla="*/ 117 h 31"/>
              <a:gd name="T62" fmla="*/ 104 w 21"/>
              <a:gd name="T63" fmla="*/ 128 h 31"/>
              <a:gd name="T64" fmla="*/ 108 w 21"/>
              <a:gd name="T65" fmla="*/ 128 h 31"/>
              <a:gd name="T66" fmla="*/ 108 w 21"/>
              <a:gd name="T67" fmla="*/ 128 h 31"/>
              <a:gd name="T68" fmla="*/ 108 w 21"/>
              <a:gd name="T69" fmla="*/ 130 h 31"/>
              <a:gd name="T70" fmla="*/ 108 w 21"/>
              <a:gd name="T71" fmla="*/ 130 h 31"/>
              <a:gd name="T72" fmla="*/ 121 w 21"/>
              <a:gd name="T73" fmla="*/ 138 h 31"/>
              <a:gd name="T74" fmla="*/ 121 w 21"/>
              <a:gd name="T75" fmla="*/ 142 h 31"/>
              <a:gd name="T76" fmla="*/ 129 w 21"/>
              <a:gd name="T77" fmla="*/ 150 h 31"/>
              <a:gd name="T78" fmla="*/ 116 w 21"/>
              <a:gd name="T79" fmla="*/ 150 h 31"/>
              <a:gd name="T80" fmla="*/ 116 w 21"/>
              <a:gd name="T81" fmla="*/ 163 h 31"/>
              <a:gd name="T82" fmla="*/ 116 w 21"/>
              <a:gd name="T83" fmla="*/ 169 h 31"/>
              <a:gd name="T84" fmla="*/ 108 w 21"/>
              <a:gd name="T85" fmla="*/ 175 h 31"/>
              <a:gd name="T86" fmla="*/ 94 w 21"/>
              <a:gd name="T87" fmla="*/ 185 h 31"/>
              <a:gd name="T88" fmla="*/ 86 w 21"/>
              <a:gd name="T89" fmla="*/ 185 h 31"/>
              <a:gd name="T90" fmla="*/ 66 w 21"/>
              <a:gd name="T91" fmla="*/ 185 h 31"/>
              <a:gd name="T92" fmla="*/ 61 w 21"/>
              <a:gd name="T93" fmla="*/ 193 h 31"/>
              <a:gd name="T94" fmla="*/ 55 w 21"/>
              <a:gd name="T95" fmla="*/ 185 h 31"/>
              <a:gd name="T96" fmla="*/ 31 w 21"/>
              <a:gd name="T97" fmla="*/ 185 h 31"/>
              <a:gd name="T98" fmla="*/ 20 w 21"/>
              <a:gd name="T99" fmla="*/ 185 h 31"/>
              <a:gd name="T100" fmla="*/ 20 w 21"/>
              <a:gd name="T101" fmla="*/ 175 h 31"/>
              <a:gd name="T102" fmla="*/ 13 w 21"/>
              <a:gd name="T103" fmla="*/ 169 h 31"/>
              <a:gd name="T104" fmla="*/ 13 w 21"/>
              <a:gd name="T105" fmla="*/ 163 h 31"/>
              <a:gd name="T106" fmla="*/ 22 w 21"/>
              <a:gd name="T107" fmla="*/ 150 h 31"/>
              <a:gd name="T108" fmla="*/ 35 w 21"/>
              <a:gd name="T109" fmla="*/ 142 h 31"/>
              <a:gd name="T110" fmla="*/ 35 w 21"/>
              <a:gd name="T111" fmla="*/ 138 h 31"/>
              <a:gd name="T112" fmla="*/ 55 w 21"/>
              <a:gd name="T113" fmla="*/ 130 h 31"/>
              <a:gd name="T114" fmla="*/ 61 w 21"/>
              <a:gd name="T115" fmla="*/ 130 h 31"/>
              <a:gd name="T116" fmla="*/ 66 w 21"/>
              <a:gd name="T117" fmla="*/ 130 h 31"/>
              <a:gd name="T118" fmla="*/ 74 w 21"/>
              <a:gd name="T119" fmla="*/ 130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200-00006C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47 w 9"/>
              <a:gd name="T1" fmla="*/ 32 h 6"/>
              <a:gd name="T2" fmla="*/ 34 w 9"/>
              <a:gd name="T3" fmla="*/ 32 h 6"/>
              <a:gd name="T4" fmla="*/ 34 w 9"/>
              <a:gd name="T5" fmla="*/ 27 h 6"/>
              <a:gd name="T6" fmla="*/ 30 w 9"/>
              <a:gd name="T7" fmla="*/ 32 h 6"/>
              <a:gd name="T8" fmla="*/ 22 w 9"/>
              <a:gd name="T9" fmla="*/ 32 h 6"/>
              <a:gd name="T10" fmla="*/ 19 w 9"/>
              <a:gd name="T11" fmla="*/ 32 h 6"/>
              <a:gd name="T12" fmla="*/ 19 w 9"/>
              <a:gd name="T13" fmla="*/ 27 h 6"/>
              <a:gd name="T14" fmla="*/ 12 w 9"/>
              <a:gd name="T15" fmla="*/ 27 h 6"/>
              <a:gd name="T16" fmla="*/ 8 w 9"/>
              <a:gd name="T17" fmla="*/ 27 h 6"/>
              <a:gd name="T18" fmla="*/ 8 w 9"/>
              <a:gd name="T19" fmla="*/ 21 h 6"/>
              <a:gd name="T20" fmla="*/ 8 w 9"/>
              <a:gd name="T21" fmla="*/ 18 h 6"/>
              <a:gd name="T22" fmla="*/ 0 w 9"/>
              <a:gd name="T23" fmla="*/ 18 h 6"/>
              <a:gd name="T24" fmla="*/ 0 w 9"/>
              <a:gd name="T25" fmla="*/ 18 h 6"/>
              <a:gd name="T26" fmla="*/ 0 w 9"/>
              <a:gd name="T27" fmla="*/ 12 h 6"/>
              <a:gd name="T28" fmla="*/ 8 w 9"/>
              <a:gd name="T29" fmla="*/ 12 h 6"/>
              <a:gd name="T30" fmla="*/ 8 w 9"/>
              <a:gd name="T31" fmla="*/ 0 h 6"/>
              <a:gd name="T32" fmla="*/ 12 w 9"/>
              <a:gd name="T33" fmla="*/ 0 h 6"/>
              <a:gd name="T34" fmla="*/ 19 w 9"/>
              <a:gd name="T35" fmla="*/ 0 h 6"/>
              <a:gd name="T36" fmla="*/ 19 w 9"/>
              <a:gd name="T37" fmla="*/ 0 h 6"/>
              <a:gd name="T38" fmla="*/ 22 w 9"/>
              <a:gd name="T39" fmla="*/ 0 h 6"/>
              <a:gd name="T40" fmla="*/ 30 w 9"/>
              <a:gd name="T41" fmla="*/ 0 h 6"/>
              <a:gd name="T42" fmla="*/ 30 w 9"/>
              <a:gd name="T43" fmla="*/ 8 h 6"/>
              <a:gd name="T44" fmla="*/ 34 w 9"/>
              <a:gd name="T45" fmla="*/ 8 h 6"/>
              <a:gd name="T46" fmla="*/ 34 w 9"/>
              <a:gd name="T47" fmla="*/ 8 h 6"/>
              <a:gd name="T48" fmla="*/ 40 w 9"/>
              <a:gd name="T49" fmla="*/ 12 h 6"/>
              <a:gd name="T50" fmla="*/ 47 w 9"/>
              <a:gd name="T51" fmla="*/ 18 h 6"/>
              <a:gd name="T52" fmla="*/ 47 w 9"/>
              <a:gd name="T53" fmla="*/ 18 h 6"/>
              <a:gd name="T54" fmla="*/ 53 w 9"/>
              <a:gd name="T55" fmla="*/ 21 h 6"/>
              <a:gd name="T56" fmla="*/ 53 w 9"/>
              <a:gd name="T57" fmla="*/ 27 h 6"/>
              <a:gd name="T58" fmla="*/ 47 w 9"/>
              <a:gd name="T59" fmla="*/ 32 h 6"/>
              <a:gd name="T60" fmla="*/ 47 w 9"/>
              <a:gd name="T61" fmla="*/ 32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200-00006D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200-00006E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9 w 8"/>
              <a:gd name="T1" fmla="*/ 32 h 6"/>
              <a:gd name="T2" fmla="*/ 7 w 8"/>
              <a:gd name="T3" fmla="*/ 32 h 6"/>
              <a:gd name="T4" fmla="*/ 6 w 8"/>
              <a:gd name="T5" fmla="*/ 32 h 6"/>
              <a:gd name="T6" fmla="*/ 1 w 8"/>
              <a:gd name="T7" fmla="*/ 21 h 6"/>
              <a:gd name="T8" fmla="*/ 1 w 8"/>
              <a:gd name="T9" fmla="*/ 18 h 6"/>
              <a:gd name="T10" fmla="*/ 0 w 8"/>
              <a:gd name="T11" fmla="*/ 8 h 6"/>
              <a:gd name="T12" fmla="*/ 0 w 8"/>
              <a:gd name="T13" fmla="*/ 0 h 6"/>
              <a:gd name="T14" fmla="*/ 7 w 8"/>
              <a:gd name="T15" fmla="*/ 0 h 6"/>
              <a:gd name="T16" fmla="*/ 11 w 8"/>
              <a:gd name="T17" fmla="*/ 0 h 6"/>
              <a:gd name="T18" fmla="*/ 14 w 8"/>
              <a:gd name="T19" fmla="*/ 0 h 6"/>
              <a:gd name="T20" fmla="*/ 14 w 8"/>
              <a:gd name="T21" fmla="*/ 0 h 6"/>
              <a:gd name="T22" fmla="*/ 17 w 8"/>
              <a:gd name="T23" fmla="*/ 0 h 6"/>
              <a:gd name="T24" fmla="*/ 17 w 8"/>
              <a:gd name="T25" fmla="*/ 8 h 6"/>
              <a:gd name="T26" fmla="*/ 19 w 8"/>
              <a:gd name="T27" fmla="*/ 12 h 6"/>
              <a:gd name="T28" fmla="*/ 17 w 8"/>
              <a:gd name="T29" fmla="*/ 12 h 6"/>
              <a:gd name="T30" fmla="*/ 19 w 8"/>
              <a:gd name="T31" fmla="*/ 12 h 6"/>
              <a:gd name="T32" fmla="*/ 19 w 8"/>
              <a:gd name="T33" fmla="*/ 18 h 6"/>
              <a:gd name="T34" fmla="*/ 19 w 8"/>
              <a:gd name="T35" fmla="*/ 18 h 6"/>
              <a:gd name="T36" fmla="*/ 17 w 8"/>
              <a:gd name="T37" fmla="*/ 21 h 6"/>
              <a:gd name="T38" fmla="*/ 14 w 8"/>
              <a:gd name="T39" fmla="*/ 32 h 6"/>
              <a:gd name="T40" fmla="*/ 11 w 8"/>
              <a:gd name="T41" fmla="*/ 32 h 6"/>
              <a:gd name="T42" fmla="*/ 9 w 8"/>
              <a:gd name="T43" fmla="*/ 32 h 6"/>
              <a:gd name="T44" fmla="*/ 9 w 8"/>
              <a:gd name="T45" fmla="*/ 32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200-00006F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16 h 1"/>
              <a:gd name="T2" fmla="*/ 0 w 1"/>
              <a:gd name="T3" fmla="*/ 0 h 1"/>
              <a:gd name="T4" fmla="*/ 16 w 1"/>
              <a:gd name="T5" fmla="*/ 16 h 1"/>
              <a:gd name="T6" fmla="*/ 0 w 1"/>
              <a:gd name="T7" fmla="*/ 16 h 1"/>
              <a:gd name="T8" fmla="*/ 0 w 1"/>
              <a:gd name="T9" fmla="*/ 16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200-000070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9 h 3"/>
              <a:gd name="T2" fmla="*/ 0 w 1"/>
              <a:gd name="T3" fmla="*/ 7 h 3"/>
              <a:gd name="T4" fmla="*/ 16 w 1"/>
              <a:gd name="T5" fmla="*/ 7 h 3"/>
              <a:gd name="T6" fmla="*/ 16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16 w 1"/>
              <a:gd name="T13" fmla="*/ 0 h 3"/>
              <a:gd name="T14" fmla="*/ 16 w 1"/>
              <a:gd name="T15" fmla="*/ 7 h 3"/>
              <a:gd name="T16" fmla="*/ 16 w 1"/>
              <a:gd name="T17" fmla="*/ 9 h 3"/>
              <a:gd name="T18" fmla="*/ 0 w 1"/>
              <a:gd name="T19" fmla="*/ 9 h 3"/>
              <a:gd name="T20" fmla="*/ 0 w 1"/>
              <a:gd name="T21" fmla="*/ 9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200-000071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21 w 10"/>
              <a:gd name="T1" fmla="*/ 62 h 7"/>
              <a:gd name="T2" fmla="*/ 21 w 10"/>
              <a:gd name="T3" fmla="*/ 50 h 7"/>
              <a:gd name="T4" fmla="*/ 14 w 10"/>
              <a:gd name="T5" fmla="*/ 62 h 7"/>
              <a:gd name="T6" fmla="*/ 14 w 10"/>
              <a:gd name="T7" fmla="*/ 50 h 7"/>
              <a:gd name="T8" fmla="*/ 9 w 10"/>
              <a:gd name="T9" fmla="*/ 50 h 7"/>
              <a:gd name="T10" fmla="*/ 6 w 10"/>
              <a:gd name="T11" fmla="*/ 50 h 7"/>
              <a:gd name="T12" fmla="*/ 0 w 10"/>
              <a:gd name="T13" fmla="*/ 45 h 7"/>
              <a:gd name="T14" fmla="*/ 0 w 10"/>
              <a:gd name="T15" fmla="*/ 36 h 7"/>
              <a:gd name="T16" fmla="*/ 0 w 10"/>
              <a:gd name="T17" fmla="*/ 26 h 7"/>
              <a:gd name="T18" fmla="*/ 0 w 10"/>
              <a:gd name="T19" fmla="*/ 15 h 7"/>
              <a:gd name="T20" fmla="*/ 0 w 10"/>
              <a:gd name="T21" fmla="*/ 9 h 7"/>
              <a:gd name="T22" fmla="*/ 0 w 10"/>
              <a:gd name="T23" fmla="*/ 9 h 7"/>
              <a:gd name="T24" fmla="*/ 6 w 10"/>
              <a:gd name="T25" fmla="*/ 0 h 7"/>
              <a:gd name="T26" fmla="*/ 9 w 10"/>
              <a:gd name="T27" fmla="*/ 0 h 7"/>
              <a:gd name="T28" fmla="*/ 14 w 10"/>
              <a:gd name="T29" fmla="*/ 0 h 7"/>
              <a:gd name="T30" fmla="*/ 21 w 10"/>
              <a:gd name="T31" fmla="*/ 0 h 7"/>
              <a:gd name="T32" fmla="*/ 21 w 10"/>
              <a:gd name="T33" fmla="*/ 0 h 7"/>
              <a:gd name="T34" fmla="*/ 27 w 10"/>
              <a:gd name="T35" fmla="*/ 0 h 7"/>
              <a:gd name="T36" fmla="*/ 31 w 10"/>
              <a:gd name="T37" fmla="*/ 0 h 7"/>
              <a:gd name="T38" fmla="*/ 33 w 10"/>
              <a:gd name="T39" fmla="*/ 0 h 7"/>
              <a:gd name="T40" fmla="*/ 33 w 10"/>
              <a:gd name="T41" fmla="*/ 0 h 7"/>
              <a:gd name="T42" fmla="*/ 40 w 10"/>
              <a:gd name="T43" fmla="*/ 0 h 7"/>
              <a:gd name="T44" fmla="*/ 40 w 10"/>
              <a:gd name="T45" fmla="*/ 9 h 7"/>
              <a:gd name="T46" fmla="*/ 46 w 10"/>
              <a:gd name="T47" fmla="*/ 9 h 7"/>
              <a:gd name="T48" fmla="*/ 50 w 10"/>
              <a:gd name="T49" fmla="*/ 15 h 7"/>
              <a:gd name="T50" fmla="*/ 46 w 10"/>
              <a:gd name="T51" fmla="*/ 26 h 7"/>
              <a:gd name="T52" fmla="*/ 46 w 10"/>
              <a:gd name="T53" fmla="*/ 26 h 7"/>
              <a:gd name="T54" fmla="*/ 46 w 10"/>
              <a:gd name="T55" fmla="*/ 36 h 7"/>
              <a:gd name="T56" fmla="*/ 46 w 10"/>
              <a:gd name="T57" fmla="*/ 45 h 7"/>
              <a:gd name="T58" fmla="*/ 40 w 10"/>
              <a:gd name="T59" fmla="*/ 45 h 7"/>
              <a:gd name="T60" fmla="*/ 40 w 10"/>
              <a:gd name="T61" fmla="*/ 50 h 7"/>
              <a:gd name="T62" fmla="*/ 33 w 10"/>
              <a:gd name="T63" fmla="*/ 50 h 7"/>
              <a:gd name="T64" fmla="*/ 33 w 10"/>
              <a:gd name="T65" fmla="*/ 50 h 7"/>
              <a:gd name="T66" fmla="*/ 31 w 10"/>
              <a:gd name="T67" fmla="*/ 50 h 7"/>
              <a:gd name="T68" fmla="*/ 27 w 10"/>
              <a:gd name="T69" fmla="*/ 50 h 7"/>
              <a:gd name="T70" fmla="*/ 21 w 10"/>
              <a:gd name="T71" fmla="*/ 50 h 7"/>
              <a:gd name="T72" fmla="*/ 21 w 10"/>
              <a:gd name="T73" fmla="*/ 62 h 7"/>
              <a:gd name="T74" fmla="*/ 21 w 10"/>
              <a:gd name="T75" fmla="*/ 6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200-000072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16 h 1"/>
              <a:gd name="T2" fmla="*/ 0 w 1"/>
              <a:gd name="T3" fmla="*/ 16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16 h 1"/>
              <a:gd name="T10" fmla="*/ 1 w 1"/>
              <a:gd name="T11" fmla="*/ 16 h 1"/>
              <a:gd name="T12" fmla="*/ 1 w 1"/>
              <a:gd name="T13" fmla="*/ 16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200-000073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21 w 10"/>
              <a:gd name="T1" fmla="*/ 62 h 7"/>
              <a:gd name="T2" fmla="*/ 13 w 10"/>
              <a:gd name="T3" fmla="*/ 62 h 7"/>
              <a:gd name="T4" fmla="*/ 8 w 10"/>
              <a:gd name="T5" fmla="*/ 50 h 7"/>
              <a:gd name="T6" fmla="*/ 0 w 10"/>
              <a:gd name="T7" fmla="*/ 50 h 7"/>
              <a:gd name="T8" fmla="*/ 0 w 10"/>
              <a:gd name="T9" fmla="*/ 45 h 7"/>
              <a:gd name="T10" fmla="*/ 8 w 10"/>
              <a:gd name="T11" fmla="*/ 36 h 7"/>
              <a:gd name="T12" fmla="*/ 13 w 10"/>
              <a:gd name="T13" fmla="*/ 36 h 7"/>
              <a:gd name="T14" fmla="*/ 13 w 10"/>
              <a:gd name="T15" fmla="*/ 26 h 7"/>
              <a:gd name="T16" fmla="*/ 21 w 10"/>
              <a:gd name="T17" fmla="*/ 26 h 7"/>
              <a:gd name="T18" fmla="*/ 26 w 10"/>
              <a:gd name="T19" fmla="*/ 26 h 7"/>
              <a:gd name="T20" fmla="*/ 26 w 10"/>
              <a:gd name="T21" fmla="*/ 15 h 7"/>
              <a:gd name="T22" fmla="*/ 34 w 10"/>
              <a:gd name="T23" fmla="*/ 15 h 7"/>
              <a:gd name="T24" fmla="*/ 34 w 10"/>
              <a:gd name="T25" fmla="*/ 9 h 7"/>
              <a:gd name="T26" fmla="*/ 34 w 10"/>
              <a:gd name="T27" fmla="*/ 9 h 7"/>
              <a:gd name="T28" fmla="*/ 46 w 10"/>
              <a:gd name="T29" fmla="*/ 9 h 7"/>
              <a:gd name="T30" fmla="*/ 46 w 10"/>
              <a:gd name="T31" fmla="*/ 0 h 7"/>
              <a:gd name="T32" fmla="*/ 54 w 10"/>
              <a:gd name="T33" fmla="*/ 0 h 7"/>
              <a:gd name="T34" fmla="*/ 54 w 10"/>
              <a:gd name="T35" fmla="*/ 0 h 7"/>
              <a:gd name="T36" fmla="*/ 56 w 10"/>
              <a:gd name="T37" fmla="*/ 0 h 7"/>
              <a:gd name="T38" fmla="*/ 67 w 10"/>
              <a:gd name="T39" fmla="*/ 0 h 7"/>
              <a:gd name="T40" fmla="*/ 67 w 10"/>
              <a:gd name="T41" fmla="*/ 9 h 7"/>
              <a:gd name="T42" fmla="*/ 56 w 10"/>
              <a:gd name="T43" fmla="*/ 9 h 7"/>
              <a:gd name="T44" fmla="*/ 56 w 10"/>
              <a:gd name="T45" fmla="*/ 15 h 7"/>
              <a:gd name="T46" fmla="*/ 54 w 10"/>
              <a:gd name="T47" fmla="*/ 26 h 7"/>
              <a:gd name="T48" fmla="*/ 54 w 10"/>
              <a:gd name="T49" fmla="*/ 26 h 7"/>
              <a:gd name="T50" fmla="*/ 46 w 10"/>
              <a:gd name="T51" fmla="*/ 36 h 7"/>
              <a:gd name="T52" fmla="*/ 46 w 10"/>
              <a:gd name="T53" fmla="*/ 36 h 7"/>
              <a:gd name="T54" fmla="*/ 42 w 10"/>
              <a:gd name="T55" fmla="*/ 50 h 7"/>
              <a:gd name="T56" fmla="*/ 34 w 10"/>
              <a:gd name="T57" fmla="*/ 50 h 7"/>
              <a:gd name="T58" fmla="*/ 26 w 10"/>
              <a:gd name="T59" fmla="*/ 50 h 7"/>
              <a:gd name="T60" fmla="*/ 21 w 10"/>
              <a:gd name="T61" fmla="*/ 62 h 7"/>
              <a:gd name="T62" fmla="*/ 21 w 10"/>
              <a:gd name="T63" fmla="*/ 6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23">
            <a:extLst>
              <a:ext uri="{FF2B5EF4-FFF2-40B4-BE49-F238E27FC236}">
                <a16:creationId xmlns:a16="http://schemas.microsoft.com/office/drawing/2014/main" id="{00000000-0008-0000-4200-000074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9 w 4"/>
              <a:gd name="T1" fmla="*/ 48 h 3"/>
              <a:gd name="T2" fmla="*/ 6 w 4"/>
              <a:gd name="T3" fmla="*/ 48 h 3"/>
              <a:gd name="T4" fmla="*/ 0 w 4"/>
              <a:gd name="T5" fmla="*/ 48 h 3"/>
              <a:gd name="T6" fmla="*/ 0 w 4"/>
              <a:gd name="T7" fmla="*/ 32 h 3"/>
              <a:gd name="T8" fmla="*/ 6 w 4"/>
              <a:gd name="T9" fmla="*/ 0 h 3"/>
              <a:gd name="T10" fmla="*/ 6 w 4"/>
              <a:gd name="T11" fmla="*/ 0 h 3"/>
              <a:gd name="T12" fmla="*/ 9 w 4"/>
              <a:gd name="T13" fmla="*/ 0 h 3"/>
              <a:gd name="T14" fmla="*/ 13 w 4"/>
              <a:gd name="T15" fmla="*/ 0 h 3"/>
              <a:gd name="T16" fmla="*/ 19 w 4"/>
              <a:gd name="T17" fmla="*/ 0 h 3"/>
              <a:gd name="T18" fmla="*/ 19 w 4"/>
              <a:gd name="T19" fmla="*/ 16 h 3"/>
              <a:gd name="T20" fmla="*/ 13 w 4"/>
              <a:gd name="T21" fmla="*/ 32 h 3"/>
              <a:gd name="T22" fmla="*/ 13 w 4"/>
              <a:gd name="T23" fmla="*/ 48 h 3"/>
              <a:gd name="T24" fmla="*/ 13 w 4"/>
              <a:gd name="T25" fmla="*/ 48 h 3"/>
              <a:gd name="T26" fmla="*/ 9 w 4"/>
              <a:gd name="T27" fmla="*/ 48 h 3"/>
              <a:gd name="T28" fmla="*/ 9 w 4"/>
              <a:gd name="T29" fmla="*/ 48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24">
            <a:extLst>
              <a:ext uri="{FF2B5EF4-FFF2-40B4-BE49-F238E27FC236}">
                <a16:creationId xmlns:a16="http://schemas.microsoft.com/office/drawing/2014/main" id="{00000000-0008-0000-4200-000075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22 w 3"/>
              <a:gd name="T1" fmla="*/ 16 h 1"/>
              <a:gd name="T2" fmla="*/ 13 w 3"/>
              <a:gd name="T3" fmla="*/ 16 h 1"/>
              <a:gd name="T4" fmla="*/ 13 w 3"/>
              <a:gd name="T5" fmla="*/ 16 h 1"/>
              <a:gd name="T6" fmla="*/ 0 w 3"/>
              <a:gd name="T7" fmla="*/ 0 h 1"/>
              <a:gd name="T8" fmla="*/ 8 w 3"/>
              <a:gd name="T9" fmla="*/ 0 h 1"/>
              <a:gd name="T10" fmla="*/ 13 w 3"/>
              <a:gd name="T11" fmla="*/ 0 h 1"/>
              <a:gd name="T12" fmla="*/ 22 w 3"/>
              <a:gd name="T13" fmla="*/ 0 h 1"/>
              <a:gd name="T14" fmla="*/ 22 w 3"/>
              <a:gd name="T15" fmla="*/ 16 h 1"/>
              <a:gd name="T16" fmla="*/ 22 w 3"/>
              <a:gd name="T17" fmla="*/ 16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19</xdr:row>
      <xdr:rowOff>57150</xdr:rowOff>
    </xdr:from>
    <xdr:to>
      <xdr:col>5</xdr:col>
      <xdr:colOff>409575</xdr:colOff>
      <xdr:row>36</xdr:row>
      <xdr:rowOff>38101</xdr:rowOff>
    </xdr:to>
    <xdr:graphicFrame macro="">
      <xdr:nvGraphicFramePr>
        <xdr:cNvPr id="124" name="133 Gráfico">
          <a:extLst>
            <a:ext uri="{FF2B5EF4-FFF2-40B4-BE49-F238E27FC236}">
              <a16:creationId xmlns:a16="http://schemas.microsoft.com/office/drawing/2014/main" id="{00000000-0008-0000-4200-00007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444498</xdr:colOff>
      <xdr:row>10</xdr:row>
      <xdr:rowOff>52916</xdr:rowOff>
    </xdr:from>
    <xdr:to>
      <xdr:col>11</xdr:col>
      <xdr:colOff>191232</xdr:colOff>
      <xdr:row>41</xdr:row>
      <xdr:rowOff>201066</xdr:rowOff>
    </xdr:to>
    <xdr:grpSp>
      <xdr:nvGrpSpPr>
        <xdr:cNvPr id="150" name="149 Grupo">
          <a:extLst>
            <a:ext uri="{FF2B5EF4-FFF2-40B4-BE49-F238E27FC236}">
              <a16:creationId xmlns:a16="http://schemas.microsoft.com/office/drawing/2014/main" id="{00000000-0008-0000-4200-000096000000}"/>
            </a:ext>
          </a:extLst>
        </xdr:cNvPr>
        <xdr:cNvGrpSpPr/>
      </xdr:nvGrpSpPr>
      <xdr:grpSpPr>
        <a:xfrm>
          <a:off x="3661831" y="1813983"/>
          <a:ext cx="4928334" cy="5702283"/>
          <a:chOff x="1756833" y="6794500"/>
          <a:chExt cx="6341533" cy="6690783"/>
        </a:xfrm>
      </xdr:grpSpPr>
      <xdr:pic>
        <xdr:nvPicPr>
          <xdr:cNvPr id="2050" name="Picture 2">
            <a:extLst>
              <a:ext uri="{FF2B5EF4-FFF2-40B4-BE49-F238E27FC236}">
                <a16:creationId xmlns:a16="http://schemas.microsoft.com/office/drawing/2014/main" id="{00000000-0008-0000-4200-0000020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756833" y="6794500"/>
            <a:ext cx="6341533" cy="6690783"/>
          </a:xfrm>
          <a:prstGeom prst="rect">
            <a:avLst/>
          </a:prstGeom>
          <a:noFill/>
        </xdr:spPr>
      </xdr:pic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42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34788" y="7517905"/>
            <a:ext cx="1059272" cy="17303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42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58177" y="7838182"/>
            <a:ext cx="921442" cy="19054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42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89324" y="8506862"/>
            <a:ext cx="733425" cy="36633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42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08913" y="9893280"/>
            <a:ext cx="686950" cy="14918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42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40149" y="9116462"/>
            <a:ext cx="836273" cy="21144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42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57861" y="9566257"/>
            <a:ext cx="1053426" cy="19038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42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80291" y="9689022"/>
            <a:ext cx="512379" cy="42560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42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893857" y="9879522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42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61004" y="10116587"/>
            <a:ext cx="1024028" cy="21169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42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33797" y="10810855"/>
            <a:ext cx="618178" cy="18001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42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87207" y="11268056"/>
            <a:ext cx="598241" cy="17752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42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32099" y="11772880"/>
            <a:ext cx="542925" cy="33863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42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72024" y="10749472"/>
            <a:ext cx="870509" cy="358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42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06698" y="12191980"/>
            <a:ext cx="828528" cy="51381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42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09382" y="12371897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42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36307" y="10197022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42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12958" y="8910088"/>
            <a:ext cx="655521" cy="15798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42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304490" y="9023330"/>
            <a:ext cx="923183" cy="21364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42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212415" y="8232754"/>
            <a:ext cx="959147" cy="18572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6" name="Text Box 99">
            <a:extLst>
              <a:ext uri="{FF2B5EF4-FFF2-40B4-BE49-F238E27FC236}">
                <a16:creationId xmlns:a16="http://schemas.microsoft.com/office/drawing/2014/main" id="{00000000-0008-0000-42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23913" y="7517245"/>
            <a:ext cx="722226" cy="17369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7" name="Text Box 100">
            <a:extLst>
              <a:ext uri="{FF2B5EF4-FFF2-40B4-BE49-F238E27FC236}">
                <a16:creationId xmlns:a16="http://schemas.microsoft.com/office/drawing/2014/main" id="{00000000-0008-0000-42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35524" y="9023331"/>
            <a:ext cx="568536" cy="14867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8" name="Text Box 127">
            <a:extLst>
              <a:ext uri="{FF2B5EF4-FFF2-40B4-BE49-F238E27FC236}">
                <a16:creationId xmlns:a16="http://schemas.microsoft.com/office/drawing/2014/main" id="{00000000-0008-0000-42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82532" y="8306839"/>
            <a:ext cx="856805" cy="17660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9" name="Text Box 128">
            <a:extLst>
              <a:ext uri="{FF2B5EF4-FFF2-40B4-BE49-F238E27FC236}">
                <a16:creationId xmlns:a16="http://schemas.microsoft.com/office/drawing/2014/main" id="{00000000-0008-0000-42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25133" y="10419272"/>
            <a:ext cx="585591" cy="39306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10582</xdr:colOff>
      <xdr:row>34</xdr:row>
      <xdr:rowOff>126999</xdr:rowOff>
    </xdr:from>
    <xdr:to>
      <xdr:col>11</xdr:col>
      <xdr:colOff>825498</xdr:colOff>
      <xdr:row>41</xdr:row>
      <xdr:rowOff>179917</xdr:rowOff>
    </xdr:to>
    <xdr:pic>
      <xdr:nvPicPr>
        <xdr:cNvPr id="151" name="Picture 129">
          <a:extLst>
            <a:ext uri="{FF2B5EF4-FFF2-40B4-BE49-F238E27FC236}">
              <a16:creationId xmlns:a16="http://schemas.microsoft.com/office/drawing/2014/main" id="{00000000-0008-0000-42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6915" y="5630332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423333</xdr:colOff>
      <xdr:row>5</xdr:row>
      <xdr:rowOff>0</xdr:rowOff>
    </xdr:to>
    <xdr:pic>
      <xdr:nvPicPr>
        <xdr:cNvPr id="51" name="Imagen 3">
          <a:extLst>
            <a:ext uri="{FF2B5EF4-FFF2-40B4-BE49-F238E27FC236}">
              <a16:creationId xmlns:a16="http://schemas.microsoft.com/office/drawing/2014/main" id="{00000000-0008-0000-42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10382250" cy="79375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5" name="Rectangle 155">
          <a:extLst>
            <a:ext uri="{FF2B5EF4-FFF2-40B4-BE49-F238E27FC236}">
              <a16:creationId xmlns:a16="http://schemas.microsoft.com/office/drawing/2014/main" id="{00000000-0008-0000-4300-000019000000}"/>
            </a:ext>
          </a:extLst>
        </xdr:cNvPr>
        <xdr:cNvSpPr>
          <a:spLocks noChangeArrowheads="1"/>
        </xdr:cNvSpPr>
      </xdr:nvSpPr>
      <xdr:spPr bwMode="auto">
        <a:xfrm>
          <a:off x="3648075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8" name="Rectangle 158">
          <a:extLst>
            <a:ext uri="{FF2B5EF4-FFF2-40B4-BE49-F238E27FC236}">
              <a16:creationId xmlns:a16="http://schemas.microsoft.com/office/drawing/2014/main" id="{00000000-0008-0000-4300-00001C000000}"/>
            </a:ext>
          </a:extLst>
        </xdr:cNvPr>
        <xdr:cNvSpPr>
          <a:spLocks noChangeArrowheads="1"/>
        </xdr:cNvSpPr>
      </xdr:nvSpPr>
      <xdr:spPr bwMode="auto">
        <a:xfrm>
          <a:off x="373380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27</xdr:row>
      <xdr:rowOff>104775</xdr:rowOff>
    </xdr:from>
    <xdr:to>
      <xdr:col>6</xdr:col>
      <xdr:colOff>238125</xdr:colOff>
      <xdr:row>27</xdr:row>
      <xdr:rowOff>104775</xdr:rowOff>
    </xdr:to>
    <xdr:sp macro="" textlink="">
      <xdr:nvSpPr>
        <xdr:cNvPr id="55" name="Rectangle 185">
          <a:extLst>
            <a:ext uri="{FF2B5EF4-FFF2-40B4-BE49-F238E27FC236}">
              <a16:creationId xmlns:a16="http://schemas.microsoft.com/office/drawing/2014/main" id="{00000000-0008-0000-4300-000037000000}"/>
            </a:ext>
          </a:extLst>
        </xdr:cNvPr>
        <xdr:cNvSpPr>
          <a:spLocks noChangeArrowheads="1"/>
        </xdr:cNvSpPr>
      </xdr:nvSpPr>
      <xdr:spPr bwMode="auto">
        <a:xfrm>
          <a:off x="3733800" y="3705225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7" name="Rectangle 209">
          <a:extLst>
            <a:ext uri="{FF2B5EF4-FFF2-40B4-BE49-F238E27FC236}">
              <a16:creationId xmlns:a16="http://schemas.microsoft.com/office/drawing/2014/main" id="{00000000-0008-0000-4300-00004D000000}"/>
            </a:ext>
          </a:extLst>
        </xdr:cNvPr>
        <xdr:cNvSpPr>
          <a:spLocks noChangeArrowheads="1"/>
        </xdr:cNvSpPr>
      </xdr:nvSpPr>
      <xdr:spPr bwMode="auto">
        <a:xfrm>
          <a:off x="373380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666750</xdr:colOff>
      <xdr:row>25</xdr:row>
      <xdr:rowOff>152400</xdr:rowOff>
    </xdr:from>
    <xdr:to>
      <xdr:col>6</xdr:col>
      <xdr:colOff>638175</xdr:colOff>
      <xdr:row>27</xdr:row>
      <xdr:rowOff>9525</xdr:rowOff>
    </xdr:to>
    <xdr:sp macro="" textlink="">
      <xdr:nvSpPr>
        <xdr:cNvPr id="94" name="Text Box 226">
          <a:extLst>
            <a:ext uri="{FF2B5EF4-FFF2-40B4-BE49-F238E27FC236}">
              <a16:creationId xmlns:a16="http://schemas.microsoft.com/office/drawing/2014/main" id="{00000000-0008-0000-4300-00005E000000}"/>
            </a:ext>
          </a:extLst>
        </xdr:cNvPr>
        <xdr:cNvSpPr txBox="1">
          <a:spLocks noChangeArrowheads="1"/>
        </xdr:cNvSpPr>
      </xdr:nvSpPr>
      <xdr:spPr bwMode="auto">
        <a:xfrm>
          <a:off x="3467100" y="3429000"/>
          <a:ext cx="676275" cy="18097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n-US" sz="600" b="0" i="0" u="none" strike="noStrike" baseline="0">
              <a:solidFill>
                <a:schemeClr val="bg1"/>
              </a:solidFill>
              <a:latin typeface="Arial"/>
              <a:cs typeface="Arial"/>
            </a:rPr>
            <a:t>GUAYAS</a:t>
          </a:r>
        </a:p>
      </xdr:txBody>
    </xdr:sp>
    <xdr:clientData/>
  </xdr:twoCellAnchor>
  <xdr:twoCellAnchor>
    <xdr:from>
      <xdr:col>3</xdr:col>
      <xdr:colOff>514350</xdr:colOff>
      <xdr:row>10</xdr:row>
      <xdr:rowOff>38100</xdr:rowOff>
    </xdr:from>
    <xdr:to>
      <xdr:col>4</xdr:col>
      <xdr:colOff>609600</xdr:colOff>
      <xdr:row>12</xdr:row>
      <xdr:rowOff>38100</xdr:rowOff>
    </xdr:to>
    <xdr:sp macro="" textlink="">
      <xdr:nvSpPr>
        <xdr:cNvPr id="100" name="Text Box 240">
          <a:extLst>
            <a:ext uri="{FF2B5EF4-FFF2-40B4-BE49-F238E27FC236}">
              <a16:creationId xmlns:a16="http://schemas.microsoft.com/office/drawing/2014/main" id="{00000000-0008-0000-4300-000064000000}"/>
            </a:ext>
          </a:extLst>
        </xdr:cNvPr>
        <xdr:cNvSpPr txBox="1">
          <a:spLocks noChangeArrowheads="1"/>
        </xdr:cNvSpPr>
      </xdr:nvSpPr>
      <xdr:spPr bwMode="auto">
        <a:xfrm>
          <a:off x="2676525" y="169545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n-US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n-US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514350</xdr:colOff>
      <xdr:row>13</xdr:row>
      <xdr:rowOff>0</xdr:rowOff>
    </xdr:from>
    <xdr:to>
      <xdr:col>5</xdr:col>
      <xdr:colOff>342899</xdr:colOff>
      <xdr:row>17</xdr:row>
      <xdr:rowOff>133350</xdr:rowOff>
    </xdr:to>
    <xdr:grpSp>
      <xdr:nvGrpSpPr>
        <xdr:cNvPr id="101" name="Group 241">
          <a:extLst>
            <a:ext uri="{FF2B5EF4-FFF2-40B4-BE49-F238E27FC236}">
              <a16:creationId xmlns:a16="http://schemas.microsoft.com/office/drawing/2014/main" id="{00000000-0008-0000-4300-000065000000}"/>
            </a:ext>
          </a:extLst>
        </xdr:cNvPr>
        <xdr:cNvGrpSpPr>
          <a:grpSpLocks/>
        </xdr:cNvGrpSpPr>
      </xdr:nvGrpSpPr>
      <xdr:grpSpPr bwMode="auto">
        <a:xfrm>
          <a:off x="2741083" y="2226733"/>
          <a:ext cx="1132416" cy="810684"/>
          <a:chOff x="276" y="197"/>
          <a:chExt cx="94" cy="82"/>
        </a:xfrm>
      </xdr:grpSpPr>
      <xdr:sp macro="" textlink="">
        <xdr:nvSpPr>
          <xdr:cNvPr id="102" name="Freeform 242">
            <a:extLst>
              <a:ext uri="{FF2B5EF4-FFF2-40B4-BE49-F238E27FC236}">
                <a16:creationId xmlns:a16="http://schemas.microsoft.com/office/drawing/2014/main" id="{00000000-0008-0000-4300-000066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3" name="Freeform 243">
            <a:extLst>
              <a:ext uri="{FF2B5EF4-FFF2-40B4-BE49-F238E27FC236}">
                <a16:creationId xmlns:a16="http://schemas.microsoft.com/office/drawing/2014/main" id="{00000000-0008-0000-4300-000067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4" name="Freeform 244">
            <a:extLst>
              <a:ext uri="{FF2B5EF4-FFF2-40B4-BE49-F238E27FC236}">
                <a16:creationId xmlns:a16="http://schemas.microsoft.com/office/drawing/2014/main" id="{00000000-0008-0000-4300-000068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245">
            <a:extLst>
              <a:ext uri="{FF2B5EF4-FFF2-40B4-BE49-F238E27FC236}">
                <a16:creationId xmlns:a16="http://schemas.microsoft.com/office/drawing/2014/main" id="{00000000-0008-0000-4300-000069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246">
            <a:extLst>
              <a:ext uri="{FF2B5EF4-FFF2-40B4-BE49-F238E27FC236}">
                <a16:creationId xmlns:a16="http://schemas.microsoft.com/office/drawing/2014/main" id="{00000000-0008-0000-4300-00006A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247">
            <a:extLst>
              <a:ext uri="{FF2B5EF4-FFF2-40B4-BE49-F238E27FC236}">
                <a16:creationId xmlns:a16="http://schemas.microsoft.com/office/drawing/2014/main" id="{00000000-0008-0000-4300-00006B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248">
            <a:extLst>
              <a:ext uri="{FF2B5EF4-FFF2-40B4-BE49-F238E27FC236}">
                <a16:creationId xmlns:a16="http://schemas.microsoft.com/office/drawing/2014/main" id="{00000000-0008-0000-4300-00006C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249">
            <a:extLst>
              <a:ext uri="{FF2B5EF4-FFF2-40B4-BE49-F238E27FC236}">
                <a16:creationId xmlns:a16="http://schemas.microsoft.com/office/drawing/2014/main" id="{00000000-0008-0000-4300-00006D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250">
            <a:extLst>
              <a:ext uri="{FF2B5EF4-FFF2-40B4-BE49-F238E27FC236}">
                <a16:creationId xmlns:a16="http://schemas.microsoft.com/office/drawing/2014/main" id="{00000000-0008-0000-4300-00006E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251">
            <a:extLst>
              <a:ext uri="{FF2B5EF4-FFF2-40B4-BE49-F238E27FC236}">
                <a16:creationId xmlns:a16="http://schemas.microsoft.com/office/drawing/2014/main" id="{00000000-0008-0000-4300-00006F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252">
            <a:extLst>
              <a:ext uri="{FF2B5EF4-FFF2-40B4-BE49-F238E27FC236}">
                <a16:creationId xmlns:a16="http://schemas.microsoft.com/office/drawing/2014/main" id="{00000000-0008-0000-4300-000070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253">
            <a:extLst>
              <a:ext uri="{FF2B5EF4-FFF2-40B4-BE49-F238E27FC236}">
                <a16:creationId xmlns:a16="http://schemas.microsoft.com/office/drawing/2014/main" id="{00000000-0008-0000-4300-000071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254">
            <a:extLst>
              <a:ext uri="{FF2B5EF4-FFF2-40B4-BE49-F238E27FC236}">
                <a16:creationId xmlns:a16="http://schemas.microsoft.com/office/drawing/2014/main" id="{00000000-0008-0000-4300-000072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255">
            <a:extLst>
              <a:ext uri="{FF2B5EF4-FFF2-40B4-BE49-F238E27FC236}">
                <a16:creationId xmlns:a16="http://schemas.microsoft.com/office/drawing/2014/main" id="{00000000-0008-0000-4300-000073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19</xdr:row>
      <xdr:rowOff>71966</xdr:rowOff>
    </xdr:from>
    <xdr:to>
      <xdr:col>4</xdr:col>
      <xdr:colOff>533402</xdr:colOff>
      <xdr:row>37</xdr:row>
      <xdr:rowOff>33866</xdr:rowOff>
    </xdr:to>
    <xdr:graphicFrame macro="">
      <xdr:nvGraphicFramePr>
        <xdr:cNvPr id="122" name="Chart 262">
          <a:extLst>
            <a:ext uri="{FF2B5EF4-FFF2-40B4-BE49-F238E27FC236}">
              <a16:creationId xmlns:a16="http://schemas.microsoft.com/office/drawing/2014/main" id="{00000000-0008-0000-4300-00007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200025</xdr:colOff>
      <xdr:row>12</xdr:row>
      <xdr:rowOff>142875</xdr:rowOff>
    </xdr:from>
    <xdr:to>
      <xdr:col>5</xdr:col>
      <xdr:colOff>57150</xdr:colOff>
      <xdr:row>23</xdr:row>
      <xdr:rowOff>9525</xdr:rowOff>
    </xdr:to>
    <xdr:sp macro="" textlink="">
      <xdr:nvSpPr>
        <xdr:cNvPr id="124" name="Freeform 205">
          <a:extLst>
            <a:ext uri="{FF2B5EF4-FFF2-40B4-BE49-F238E27FC236}">
              <a16:creationId xmlns:a16="http://schemas.microsoft.com/office/drawing/2014/main" id="{00000000-0008-0000-4300-00007C000000}"/>
            </a:ext>
          </a:extLst>
        </xdr:cNvPr>
        <xdr:cNvSpPr>
          <a:spLocks/>
        </xdr:cNvSpPr>
      </xdr:nvSpPr>
      <xdr:spPr bwMode="auto">
        <a:xfrm>
          <a:off x="2362200" y="2124075"/>
          <a:ext cx="1133475" cy="1647825"/>
        </a:xfrm>
        <a:custGeom>
          <a:avLst/>
          <a:gdLst>
            <a:gd name="T0" fmla="*/ 2147483647 w 73"/>
            <a:gd name="T1" fmla="*/ 2147483647 h 109"/>
            <a:gd name="T2" fmla="*/ 2147483647 w 73"/>
            <a:gd name="T3" fmla="*/ 2147483647 h 109"/>
            <a:gd name="T4" fmla="*/ 2147483647 w 73"/>
            <a:gd name="T5" fmla="*/ 2147483647 h 109"/>
            <a:gd name="T6" fmla="*/ 2147483647 w 73"/>
            <a:gd name="T7" fmla="*/ 2147483647 h 109"/>
            <a:gd name="T8" fmla="*/ 2147483647 w 73"/>
            <a:gd name="T9" fmla="*/ 2056894146 h 109"/>
            <a:gd name="T10" fmla="*/ 2147483647 w 73"/>
            <a:gd name="T11" fmla="*/ 1599811335 h 109"/>
            <a:gd name="T12" fmla="*/ 2147483647 w 73"/>
            <a:gd name="T13" fmla="*/ 685631303 h 109"/>
            <a:gd name="T14" fmla="*/ 2147483647 w 73"/>
            <a:gd name="T15" fmla="*/ 457082457 h 109"/>
            <a:gd name="T16" fmla="*/ 2147483647 w 73"/>
            <a:gd name="T17" fmla="*/ 1599811335 h 109"/>
            <a:gd name="T18" fmla="*/ 2147483647 w 73"/>
            <a:gd name="T19" fmla="*/ 914180031 h 109"/>
            <a:gd name="T20" fmla="*/ 2147483647 w 73"/>
            <a:gd name="T21" fmla="*/ 457082457 h 109"/>
            <a:gd name="T22" fmla="*/ 2147483647 w 73"/>
            <a:gd name="T23" fmla="*/ 1828344945 h 109"/>
            <a:gd name="T24" fmla="*/ 2147483647 w 73"/>
            <a:gd name="T25" fmla="*/ 2147483647 h 109"/>
            <a:gd name="T26" fmla="*/ 2147483647 w 73"/>
            <a:gd name="T27" fmla="*/ 2147483647 h 109"/>
            <a:gd name="T28" fmla="*/ 2147483647 w 73"/>
            <a:gd name="T29" fmla="*/ 2147483647 h 109"/>
            <a:gd name="T30" fmla="*/ 2147483647 w 73"/>
            <a:gd name="T31" fmla="*/ 2147483647 h 109"/>
            <a:gd name="T32" fmla="*/ 2147483647 w 73"/>
            <a:gd name="T33" fmla="*/ 2147483647 h 109"/>
            <a:gd name="T34" fmla="*/ 2147483647 w 73"/>
            <a:gd name="T35" fmla="*/ 2147483647 h 109"/>
            <a:gd name="T36" fmla="*/ 2147483647 w 73"/>
            <a:gd name="T37" fmla="*/ 2147483647 h 109"/>
            <a:gd name="T38" fmla="*/ 2147483647 w 73"/>
            <a:gd name="T39" fmla="*/ 2147483647 h 109"/>
            <a:gd name="T40" fmla="*/ 2147483647 w 73"/>
            <a:gd name="T41" fmla="*/ 2147483647 h 109"/>
            <a:gd name="T42" fmla="*/ 2147483647 w 73"/>
            <a:gd name="T43" fmla="*/ 2147483647 h 109"/>
            <a:gd name="T44" fmla="*/ 2147483647 w 73"/>
            <a:gd name="T45" fmla="*/ 2147483647 h 109"/>
            <a:gd name="T46" fmla="*/ 2147483647 w 73"/>
            <a:gd name="T47" fmla="*/ 2147483647 h 109"/>
            <a:gd name="T48" fmla="*/ 2147483647 w 73"/>
            <a:gd name="T49" fmla="*/ 2147483647 h 109"/>
            <a:gd name="T50" fmla="*/ 2147483647 w 73"/>
            <a:gd name="T51" fmla="*/ 2147483647 h 109"/>
            <a:gd name="T52" fmla="*/ 869567258 w 73"/>
            <a:gd name="T53" fmla="*/ 2147483647 h 109"/>
            <a:gd name="T54" fmla="*/ 217388128 w 73"/>
            <a:gd name="T55" fmla="*/ 2147483647 h 109"/>
            <a:gd name="T56" fmla="*/ 652179187 w 73"/>
            <a:gd name="T57" fmla="*/ 2147483647 h 109"/>
            <a:gd name="T58" fmla="*/ 1304343630 w 73"/>
            <a:gd name="T59" fmla="*/ 2147483647 h 109"/>
            <a:gd name="T60" fmla="*/ 1956523047 w 73"/>
            <a:gd name="T61" fmla="*/ 2147483647 h 109"/>
            <a:gd name="T62" fmla="*/ 1521731700 w 73"/>
            <a:gd name="T63" fmla="*/ 2147483647 h 109"/>
            <a:gd name="T64" fmla="*/ 1086955559 w 73"/>
            <a:gd name="T65" fmla="*/ 2147483647 h 109"/>
            <a:gd name="T66" fmla="*/ 1304343630 w 73"/>
            <a:gd name="T67" fmla="*/ 2147483647 h 109"/>
            <a:gd name="T68" fmla="*/ 2147483647 w 73"/>
            <a:gd name="T69" fmla="*/ 2147483647 h 109"/>
            <a:gd name="T70" fmla="*/ 2147483647 w 73"/>
            <a:gd name="T71" fmla="*/ 2147483647 h 109"/>
            <a:gd name="T72" fmla="*/ 2147483647 w 73"/>
            <a:gd name="T73" fmla="*/ 2147483647 h 109"/>
            <a:gd name="T74" fmla="*/ 2147483647 w 73"/>
            <a:gd name="T75" fmla="*/ 2147483647 h 109"/>
            <a:gd name="T76" fmla="*/ 2147483647 w 73"/>
            <a:gd name="T77" fmla="*/ 2147483647 h 109"/>
            <a:gd name="T78" fmla="*/ 2147483647 w 73"/>
            <a:gd name="T79" fmla="*/ 2147483647 h 109"/>
            <a:gd name="T80" fmla="*/ 2147483647 w 73"/>
            <a:gd name="T81" fmla="*/ 2147483647 h 109"/>
            <a:gd name="T82" fmla="*/ 2147483647 w 73"/>
            <a:gd name="T83" fmla="*/ 2147483647 h 109"/>
            <a:gd name="T84" fmla="*/ 2147483647 w 73"/>
            <a:gd name="T85" fmla="*/ 2147483647 h 109"/>
            <a:gd name="T86" fmla="*/ 2147483647 w 73"/>
            <a:gd name="T87" fmla="*/ 2147483647 h 109"/>
            <a:gd name="T88" fmla="*/ 2147483647 w 73"/>
            <a:gd name="T89" fmla="*/ 2147483647 h 109"/>
            <a:gd name="T90" fmla="*/ 2147483647 w 73"/>
            <a:gd name="T91" fmla="*/ 2147483647 h 109"/>
            <a:gd name="T92" fmla="*/ 2147483647 w 73"/>
            <a:gd name="T93" fmla="*/ 2147483647 h 109"/>
            <a:gd name="T94" fmla="*/ 2147483647 w 73"/>
            <a:gd name="T95" fmla="*/ 2147483647 h 109"/>
            <a:gd name="T96" fmla="*/ 2147483647 w 73"/>
            <a:gd name="T97" fmla="*/ 2147483647 h 109"/>
            <a:gd name="T98" fmla="*/ 2147483647 w 73"/>
            <a:gd name="T99" fmla="*/ 2147483647 h 109"/>
            <a:gd name="T100" fmla="*/ 2147483647 w 73"/>
            <a:gd name="T101" fmla="*/ 2147483647 h 109"/>
            <a:gd name="T102" fmla="*/ 2147483647 w 73"/>
            <a:gd name="T103" fmla="*/ 2147483647 h 109"/>
            <a:gd name="T104" fmla="*/ 2147483647 w 73"/>
            <a:gd name="T105" fmla="*/ 2147483647 h 109"/>
            <a:gd name="T106" fmla="*/ 2147483647 w 73"/>
            <a:gd name="T107" fmla="*/ 2147483647 h 109"/>
            <a:gd name="T108" fmla="*/ 2147483647 w 73"/>
            <a:gd name="T109" fmla="*/ 2147483647 h 109"/>
            <a:gd name="T110" fmla="*/ 2147483647 w 73"/>
            <a:gd name="T111" fmla="*/ 2147483647 h 109"/>
            <a:gd name="T112" fmla="*/ 2147483647 w 73"/>
            <a:gd name="T113" fmla="*/ 2147483647 h 109"/>
            <a:gd name="T114" fmla="*/ 2147483647 w 73"/>
            <a:gd name="T115" fmla="*/ 1828344945 h 109"/>
            <a:gd name="T116" fmla="*/ 2147483647 w 73"/>
            <a:gd name="T117" fmla="*/ 2147483647 h 109"/>
            <a:gd name="T118" fmla="*/ 0 60000 65536"/>
            <a:gd name="T119" fmla="*/ 0 60000 65536"/>
            <a:gd name="T120" fmla="*/ 0 60000 65536"/>
            <a:gd name="T121" fmla="*/ 0 60000 65536"/>
            <a:gd name="T122" fmla="*/ 0 60000 65536"/>
            <a:gd name="T123" fmla="*/ 0 60000 65536"/>
            <a:gd name="T124" fmla="*/ 0 60000 65536"/>
            <a:gd name="T125" fmla="*/ 0 60000 65536"/>
            <a:gd name="T126" fmla="*/ 0 60000 65536"/>
            <a:gd name="T127" fmla="*/ 0 60000 65536"/>
            <a:gd name="T128" fmla="*/ 0 60000 65536"/>
            <a:gd name="T129" fmla="*/ 0 60000 65536"/>
            <a:gd name="T130" fmla="*/ 0 60000 65536"/>
            <a:gd name="T131" fmla="*/ 0 60000 65536"/>
            <a:gd name="T132" fmla="*/ 0 60000 65536"/>
            <a:gd name="T133" fmla="*/ 0 60000 65536"/>
            <a:gd name="T134" fmla="*/ 0 60000 65536"/>
            <a:gd name="T135" fmla="*/ 0 60000 65536"/>
            <a:gd name="T136" fmla="*/ 0 60000 65536"/>
            <a:gd name="T137" fmla="*/ 0 60000 65536"/>
            <a:gd name="T138" fmla="*/ 0 60000 65536"/>
            <a:gd name="T139" fmla="*/ 0 60000 65536"/>
            <a:gd name="T140" fmla="*/ 0 60000 65536"/>
            <a:gd name="T141" fmla="*/ 0 60000 65536"/>
            <a:gd name="T142" fmla="*/ 0 60000 65536"/>
            <a:gd name="T143" fmla="*/ 0 60000 65536"/>
            <a:gd name="T144" fmla="*/ 0 60000 65536"/>
            <a:gd name="T145" fmla="*/ 0 60000 65536"/>
            <a:gd name="T146" fmla="*/ 0 60000 65536"/>
            <a:gd name="T147" fmla="*/ 0 60000 65536"/>
            <a:gd name="T148" fmla="*/ 0 60000 65536"/>
            <a:gd name="T149" fmla="*/ 0 60000 65536"/>
            <a:gd name="T150" fmla="*/ 0 60000 65536"/>
            <a:gd name="T151" fmla="*/ 0 60000 65536"/>
            <a:gd name="T152" fmla="*/ 0 60000 65536"/>
            <a:gd name="T153" fmla="*/ 0 60000 65536"/>
            <a:gd name="T154" fmla="*/ 0 60000 65536"/>
            <a:gd name="T155" fmla="*/ 0 60000 65536"/>
            <a:gd name="T156" fmla="*/ 0 60000 65536"/>
            <a:gd name="T157" fmla="*/ 0 60000 65536"/>
            <a:gd name="T158" fmla="*/ 0 60000 65536"/>
            <a:gd name="T159" fmla="*/ 0 60000 65536"/>
            <a:gd name="T160" fmla="*/ 0 60000 65536"/>
            <a:gd name="T161" fmla="*/ 0 60000 65536"/>
            <a:gd name="T162" fmla="*/ 0 60000 65536"/>
            <a:gd name="T163" fmla="*/ 0 60000 65536"/>
            <a:gd name="T164" fmla="*/ 0 60000 65536"/>
            <a:gd name="T165" fmla="*/ 0 60000 65536"/>
            <a:gd name="T166" fmla="*/ 0 60000 65536"/>
            <a:gd name="T167" fmla="*/ 0 60000 65536"/>
            <a:gd name="T168" fmla="*/ 0 60000 65536"/>
            <a:gd name="T169" fmla="*/ 0 60000 65536"/>
            <a:gd name="T170" fmla="*/ 0 60000 65536"/>
            <a:gd name="T171" fmla="*/ 0 60000 65536"/>
            <a:gd name="T172" fmla="*/ 0 60000 65536"/>
            <a:gd name="T173" fmla="*/ 0 60000 65536"/>
            <a:gd name="T174" fmla="*/ 0 60000 65536"/>
            <a:gd name="T175" fmla="*/ 0 60000 65536"/>
            <a:gd name="T176" fmla="*/ 0 60000 65536"/>
            <a:gd name="T177" fmla="*/ 0 w 73"/>
            <a:gd name="T178" fmla="*/ 0 h 109"/>
            <a:gd name="T179" fmla="*/ 73 w 73"/>
            <a:gd name="T180" fmla="*/ 109 h 109"/>
          </a:gdLst>
          <a:ahLst/>
          <a:cxnLst>
            <a:cxn ang="T118">
              <a:pos x="T0" y="T1"/>
            </a:cxn>
            <a:cxn ang="T119">
              <a:pos x="T2" y="T3"/>
            </a:cxn>
            <a:cxn ang="T120">
              <a:pos x="T4" y="T5"/>
            </a:cxn>
            <a:cxn ang="T121">
              <a:pos x="T6" y="T7"/>
            </a:cxn>
            <a:cxn ang="T122">
              <a:pos x="T8" y="T9"/>
            </a:cxn>
            <a:cxn ang="T123">
              <a:pos x="T10" y="T11"/>
            </a:cxn>
            <a:cxn ang="T124">
              <a:pos x="T12" y="T13"/>
            </a:cxn>
            <a:cxn ang="T125">
              <a:pos x="T14" y="T15"/>
            </a:cxn>
            <a:cxn ang="T126">
              <a:pos x="T16" y="T17"/>
            </a:cxn>
            <a:cxn ang="T127">
              <a:pos x="T18" y="T19"/>
            </a:cxn>
            <a:cxn ang="T128">
              <a:pos x="T20" y="T21"/>
            </a:cxn>
            <a:cxn ang="T129">
              <a:pos x="T22" y="T23"/>
            </a:cxn>
            <a:cxn ang="T130">
              <a:pos x="T24" y="T25"/>
            </a:cxn>
            <a:cxn ang="T131">
              <a:pos x="T26" y="T27"/>
            </a:cxn>
            <a:cxn ang="T132">
              <a:pos x="T28" y="T29"/>
            </a:cxn>
            <a:cxn ang="T133">
              <a:pos x="T30" y="T31"/>
            </a:cxn>
            <a:cxn ang="T134">
              <a:pos x="T32" y="T33"/>
            </a:cxn>
            <a:cxn ang="T135">
              <a:pos x="T34" y="T35"/>
            </a:cxn>
            <a:cxn ang="T136">
              <a:pos x="T36" y="T37"/>
            </a:cxn>
            <a:cxn ang="T137">
              <a:pos x="T38" y="T39"/>
            </a:cxn>
            <a:cxn ang="T138">
              <a:pos x="T40" y="T41"/>
            </a:cxn>
            <a:cxn ang="T139">
              <a:pos x="T42" y="T43"/>
            </a:cxn>
            <a:cxn ang="T140">
              <a:pos x="T44" y="T45"/>
            </a:cxn>
            <a:cxn ang="T141">
              <a:pos x="T46" y="T47"/>
            </a:cxn>
            <a:cxn ang="T142">
              <a:pos x="T48" y="T49"/>
            </a:cxn>
            <a:cxn ang="T143">
              <a:pos x="T50" y="T51"/>
            </a:cxn>
            <a:cxn ang="T144">
              <a:pos x="T52" y="T53"/>
            </a:cxn>
            <a:cxn ang="T145">
              <a:pos x="T54" y="T55"/>
            </a:cxn>
            <a:cxn ang="T146">
              <a:pos x="T56" y="T57"/>
            </a:cxn>
            <a:cxn ang="T147">
              <a:pos x="T58" y="T59"/>
            </a:cxn>
            <a:cxn ang="T148">
              <a:pos x="T60" y="T61"/>
            </a:cxn>
            <a:cxn ang="T149">
              <a:pos x="T62" y="T63"/>
            </a:cxn>
            <a:cxn ang="T150">
              <a:pos x="T64" y="T65"/>
            </a:cxn>
            <a:cxn ang="T151">
              <a:pos x="T66" y="T67"/>
            </a:cxn>
            <a:cxn ang="T152">
              <a:pos x="T68" y="T69"/>
            </a:cxn>
            <a:cxn ang="T153">
              <a:pos x="T70" y="T71"/>
            </a:cxn>
            <a:cxn ang="T154">
              <a:pos x="T72" y="T73"/>
            </a:cxn>
            <a:cxn ang="T155">
              <a:pos x="T74" y="T75"/>
            </a:cxn>
            <a:cxn ang="T156">
              <a:pos x="T76" y="T77"/>
            </a:cxn>
            <a:cxn ang="T157">
              <a:pos x="T78" y="T79"/>
            </a:cxn>
            <a:cxn ang="T158">
              <a:pos x="T80" y="T81"/>
            </a:cxn>
            <a:cxn ang="T159">
              <a:pos x="T82" y="T83"/>
            </a:cxn>
            <a:cxn ang="T160">
              <a:pos x="T84" y="T85"/>
            </a:cxn>
            <a:cxn ang="T161">
              <a:pos x="T86" y="T87"/>
            </a:cxn>
            <a:cxn ang="T162">
              <a:pos x="T88" y="T89"/>
            </a:cxn>
            <a:cxn ang="T163">
              <a:pos x="T90" y="T91"/>
            </a:cxn>
            <a:cxn ang="T164">
              <a:pos x="T92" y="T93"/>
            </a:cxn>
            <a:cxn ang="T165">
              <a:pos x="T94" y="T95"/>
            </a:cxn>
            <a:cxn ang="T166">
              <a:pos x="T96" y="T97"/>
            </a:cxn>
            <a:cxn ang="T167">
              <a:pos x="T98" y="T99"/>
            </a:cxn>
            <a:cxn ang="T168">
              <a:pos x="T100" y="T101"/>
            </a:cxn>
            <a:cxn ang="T169">
              <a:pos x="T102" y="T103"/>
            </a:cxn>
            <a:cxn ang="T170">
              <a:pos x="T104" y="T105"/>
            </a:cxn>
            <a:cxn ang="T171">
              <a:pos x="T106" y="T107"/>
            </a:cxn>
            <a:cxn ang="T172">
              <a:pos x="T108" y="T109"/>
            </a:cxn>
            <a:cxn ang="T173">
              <a:pos x="T110" y="T111"/>
            </a:cxn>
            <a:cxn ang="T174">
              <a:pos x="T112" y="T113"/>
            </a:cxn>
            <a:cxn ang="T175">
              <a:pos x="T114" y="T115"/>
            </a:cxn>
            <a:cxn ang="T176">
              <a:pos x="T116" y="T117"/>
            </a:cxn>
          </a:cxnLst>
          <a:rect l="T177" t="T178" r="T179" b="T180"/>
          <a:pathLst>
            <a:path w="73" h="109">
              <a:moveTo>
                <a:pt x="72" y="30"/>
              </a:moveTo>
              <a:lnTo>
                <a:pt x="72" y="30"/>
              </a:lnTo>
              <a:lnTo>
                <a:pt x="72" y="29"/>
              </a:lnTo>
              <a:lnTo>
                <a:pt x="72" y="28"/>
              </a:lnTo>
              <a:lnTo>
                <a:pt x="72" y="27"/>
              </a:lnTo>
              <a:lnTo>
                <a:pt x="72" y="26"/>
              </a:lnTo>
              <a:lnTo>
                <a:pt x="71" y="26"/>
              </a:lnTo>
              <a:lnTo>
                <a:pt x="71" y="25"/>
              </a:lnTo>
              <a:lnTo>
                <a:pt x="70" y="25"/>
              </a:lnTo>
              <a:lnTo>
                <a:pt x="69" y="25"/>
              </a:lnTo>
              <a:lnTo>
                <a:pt x="68" y="25"/>
              </a:lnTo>
              <a:lnTo>
                <a:pt x="67" y="25"/>
              </a:lnTo>
              <a:lnTo>
                <a:pt x="67" y="24"/>
              </a:lnTo>
              <a:lnTo>
                <a:pt x="66" y="24"/>
              </a:lnTo>
              <a:lnTo>
                <a:pt x="65" y="24"/>
              </a:lnTo>
              <a:lnTo>
                <a:pt x="65" y="23"/>
              </a:lnTo>
              <a:lnTo>
                <a:pt x="64" y="23"/>
              </a:lnTo>
              <a:lnTo>
                <a:pt x="63" y="22"/>
              </a:lnTo>
              <a:lnTo>
                <a:pt x="63" y="21"/>
              </a:lnTo>
              <a:lnTo>
                <a:pt x="63" y="20"/>
              </a:lnTo>
              <a:lnTo>
                <a:pt x="63" y="19"/>
              </a:lnTo>
              <a:lnTo>
                <a:pt x="62" y="19"/>
              </a:lnTo>
              <a:lnTo>
                <a:pt x="62" y="18"/>
              </a:lnTo>
              <a:lnTo>
                <a:pt x="63" y="18"/>
              </a:lnTo>
              <a:lnTo>
                <a:pt x="63" y="17"/>
              </a:lnTo>
              <a:lnTo>
                <a:pt x="62" y="17"/>
              </a:lnTo>
              <a:lnTo>
                <a:pt x="62" y="16"/>
              </a:lnTo>
              <a:lnTo>
                <a:pt x="62" y="15"/>
              </a:lnTo>
              <a:lnTo>
                <a:pt x="62" y="14"/>
              </a:lnTo>
              <a:lnTo>
                <a:pt x="63" y="14"/>
              </a:lnTo>
              <a:lnTo>
                <a:pt x="63" y="13"/>
              </a:lnTo>
              <a:lnTo>
                <a:pt x="64" y="13"/>
              </a:lnTo>
              <a:lnTo>
                <a:pt x="64" y="12"/>
              </a:lnTo>
              <a:lnTo>
                <a:pt x="65" y="11"/>
              </a:lnTo>
              <a:lnTo>
                <a:pt x="64" y="11"/>
              </a:lnTo>
              <a:lnTo>
                <a:pt x="63" y="11"/>
              </a:lnTo>
              <a:lnTo>
                <a:pt x="62" y="11"/>
              </a:lnTo>
              <a:lnTo>
                <a:pt x="62" y="10"/>
              </a:lnTo>
              <a:lnTo>
                <a:pt x="62" y="9"/>
              </a:lnTo>
              <a:lnTo>
                <a:pt x="62" y="10"/>
              </a:lnTo>
              <a:lnTo>
                <a:pt x="61" y="9"/>
              </a:lnTo>
              <a:lnTo>
                <a:pt x="61" y="8"/>
              </a:lnTo>
              <a:lnTo>
                <a:pt x="60" y="8"/>
              </a:lnTo>
              <a:lnTo>
                <a:pt x="59" y="9"/>
              </a:lnTo>
              <a:lnTo>
                <a:pt x="58" y="9"/>
              </a:lnTo>
              <a:lnTo>
                <a:pt x="58" y="8"/>
              </a:lnTo>
              <a:lnTo>
                <a:pt x="58" y="7"/>
              </a:lnTo>
              <a:lnTo>
                <a:pt x="59" y="7"/>
              </a:lnTo>
              <a:lnTo>
                <a:pt x="59" y="6"/>
              </a:lnTo>
              <a:lnTo>
                <a:pt x="59" y="5"/>
              </a:lnTo>
              <a:lnTo>
                <a:pt x="60" y="5"/>
              </a:lnTo>
              <a:lnTo>
                <a:pt x="59" y="5"/>
              </a:lnTo>
              <a:lnTo>
                <a:pt x="59" y="4"/>
              </a:lnTo>
              <a:lnTo>
                <a:pt x="58" y="4"/>
              </a:lnTo>
              <a:lnTo>
                <a:pt x="57" y="3"/>
              </a:lnTo>
              <a:lnTo>
                <a:pt x="58" y="3"/>
              </a:lnTo>
              <a:lnTo>
                <a:pt x="58" y="2"/>
              </a:lnTo>
              <a:lnTo>
                <a:pt x="57" y="2"/>
              </a:lnTo>
              <a:lnTo>
                <a:pt x="55" y="2"/>
              </a:lnTo>
              <a:lnTo>
                <a:pt x="54" y="3"/>
              </a:lnTo>
              <a:lnTo>
                <a:pt x="54" y="2"/>
              </a:lnTo>
              <a:lnTo>
                <a:pt x="53" y="2"/>
              </a:lnTo>
              <a:lnTo>
                <a:pt x="52" y="2"/>
              </a:lnTo>
              <a:lnTo>
                <a:pt x="51" y="2"/>
              </a:lnTo>
              <a:lnTo>
                <a:pt x="50" y="2"/>
              </a:lnTo>
              <a:lnTo>
                <a:pt x="49" y="2"/>
              </a:lnTo>
              <a:lnTo>
                <a:pt x="49" y="3"/>
              </a:lnTo>
              <a:lnTo>
                <a:pt x="49" y="4"/>
              </a:lnTo>
              <a:lnTo>
                <a:pt x="49" y="5"/>
              </a:lnTo>
              <a:lnTo>
                <a:pt x="48" y="5"/>
              </a:lnTo>
              <a:lnTo>
                <a:pt x="47" y="5"/>
              </a:lnTo>
              <a:lnTo>
                <a:pt x="47" y="6"/>
              </a:lnTo>
              <a:lnTo>
                <a:pt x="47" y="7"/>
              </a:lnTo>
              <a:lnTo>
                <a:pt x="46" y="7"/>
              </a:lnTo>
              <a:lnTo>
                <a:pt x="46" y="8"/>
              </a:lnTo>
              <a:lnTo>
                <a:pt x="46" y="7"/>
              </a:lnTo>
              <a:lnTo>
                <a:pt x="45" y="7"/>
              </a:lnTo>
              <a:lnTo>
                <a:pt x="45" y="6"/>
              </a:lnTo>
              <a:lnTo>
                <a:pt x="44" y="6"/>
              </a:lnTo>
              <a:lnTo>
                <a:pt x="44" y="5"/>
              </a:lnTo>
              <a:lnTo>
                <a:pt x="44" y="4"/>
              </a:lnTo>
              <a:lnTo>
                <a:pt x="45" y="3"/>
              </a:lnTo>
              <a:lnTo>
                <a:pt x="44" y="3"/>
              </a:lnTo>
              <a:lnTo>
                <a:pt x="44" y="2"/>
              </a:lnTo>
              <a:lnTo>
                <a:pt x="44" y="1"/>
              </a:lnTo>
              <a:lnTo>
                <a:pt x="43" y="0"/>
              </a:lnTo>
              <a:lnTo>
                <a:pt x="43" y="1"/>
              </a:lnTo>
              <a:lnTo>
                <a:pt x="43" y="2"/>
              </a:lnTo>
              <a:lnTo>
                <a:pt x="43" y="3"/>
              </a:lnTo>
              <a:lnTo>
                <a:pt x="43" y="4"/>
              </a:lnTo>
              <a:lnTo>
                <a:pt x="43" y="5"/>
              </a:lnTo>
              <a:lnTo>
                <a:pt x="43" y="6"/>
              </a:lnTo>
              <a:lnTo>
                <a:pt x="43" y="7"/>
              </a:lnTo>
              <a:lnTo>
                <a:pt x="43" y="8"/>
              </a:lnTo>
              <a:lnTo>
                <a:pt x="43" y="9"/>
              </a:lnTo>
              <a:lnTo>
                <a:pt x="43" y="10"/>
              </a:lnTo>
              <a:lnTo>
                <a:pt x="43" y="11"/>
              </a:lnTo>
              <a:lnTo>
                <a:pt x="42" y="12"/>
              </a:lnTo>
              <a:lnTo>
                <a:pt x="42" y="13"/>
              </a:lnTo>
              <a:lnTo>
                <a:pt x="42" y="14"/>
              </a:lnTo>
              <a:lnTo>
                <a:pt x="41" y="14"/>
              </a:lnTo>
              <a:lnTo>
                <a:pt x="40" y="14"/>
              </a:lnTo>
              <a:lnTo>
                <a:pt x="40" y="15"/>
              </a:lnTo>
              <a:lnTo>
                <a:pt x="40" y="16"/>
              </a:lnTo>
              <a:lnTo>
                <a:pt x="40" y="17"/>
              </a:lnTo>
              <a:lnTo>
                <a:pt x="39" y="18"/>
              </a:lnTo>
              <a:lnTo>
                <a:pt x="38" y="18"/>
              </a:lnTo>
              <a:lnTo>
                <a:pt x="38" y="19"/>
              </a:lnTo>
              <a:lnTo>
                <a:pt x="37" y="19"/>
              </a:lnTo>
              <a:lnTo>
                <a:pt x="37" y="20"/>
              </a:lnTo>
              <a:lnTo>
                <a:pt x="36" y="21"/>
              </a:lnTo>
              <a:lnTo>
                <a:pt x="35" y="21"/>
              </a:lnTo>
              <a:lnTo>
                <a:pt x="35" y="22"/>
              </a:lnTo>
              <a:lnTo>
                <a:pt x="34" y="22"/>
              </a:lnTo>
              <a:lnTo>
                <a:pt x="34" y="23"/>
              </a:lnTo>
              <a:lnTo>
                <a:pt x="33" y="24"/>
              </a:lnTo>
              <a:lnTo>
                <a:pt x="32" y="24"/>
              </a:lnTo>
              <a:lnTo>
                <a:pt x="31" y="24"/>
              </a:lnTo>
              <a:lnTo>
                <a:pt x="31" y="25"/>
              </a:lnTo>
              <a:lnTo>
                <a:pt x="31" y="26"/>
              </a:lnTo>
              <a:lnTo>
                <a:pt x="30" y="26"/>
              </a:lnTo>
              <a:lnTo>
                <a:pt x="29" y="26"/>
              </a:lnTo>
              <a:lnTo>
                <a:pt x="29" y="25"/>
              </a:lnTo>
              <a:lnTo>
                <a:pt x="28" y="25"/>
              </a:lnTo>
              <a:lnTo>
                <a:pt x="28" y="26"/>
              </a:lnTo>
              <a:lnTo>
                <a:pt x="28" y="27"/>
              </a:lnTo>
              <a:lnTo>
                <a:pt x="27" y="27"/>
              </a:lnTo>
              <a:lnTo>
                <a:pt x="26" y="28"/>
              </a:lnTo>
              <a:lnTo>
                <a:pt x="26" y="29"/>
              </a:lnTo>
              <a:lnTo>
                <a:pt x="25" y="29"/>
              </a:lnTo>
              <a:lnTo>
                <a:pt x="25" y="30"/>
              </a:lnTo>
              <a:lnTo>
                <a:pt x="25" y="31"/>
              </a:lnTo>
              <a:lnTo>
                <a:pt x="25" y="32"/>
              </a:lnTo>
              <a:lnTo>
                <a:pt x="24" y="32"/>
              </a:lnTo>
              <a:lnTo>
                <a:pt x="24" y="33"/>
              </a:lnTo>
              <a:lnTo>
                <a:pt x="23" y="33"/>
              </a:lnTo>
              <a:lnTo>
                <a:pt x="22" y="33"/>
              </a:lnTo>
              <a:lnTo>
                <a:pt x="22" y="34"/>
              </a:lnTo>
              <a:lnTo>
                <a:pt x="21" y="34"/>
              </a:lnTo>
              <a:lnTo>
                <a:pt x="21" y="35"/>
              </a:lnTo>
              <a:lnTo>
                <a:pt x="21" y="36"/>
              </a:lnTo>
              <a:lnTo>
                <a:pt x="21" y="37"/>
              </a:lnTo>
              <a:lnTo>
                <a:pt x="21" y="38"/>
              </a:lnTo>
              <a:lnTo>
                <a:pt x="22" y="38"/>
              </a:lnTo>
              <a:lnTo>
                <a:pt x="22" y="39"/>
              </a:lnTo>
              <a:lnTo>
                <a:pt x="23" y="40"/>
              </a:lnTo>
              <a:lnTo>
                <a:pt x="23" y="41"/>
              </a:lnTo>
              <a:lnTo>
                <a:pt x="23" y="42"/>
              </a:lnTo>
              <a:lnTo>
                <a:pt x="23" y="43"/>
              </a:lnTo>
              <a:lnTo>
                <a:pt x="24" y="43"/>
              </a:lnTo>
              <a:lnTo>
                <a:pt x="24" y="44"/>
              </a:lnTo>
              <a:lnTo>
                <a:pt x="24" y="45"/>
              </a:lnTo>
              <a:lnTo>
                <a:pt x="25" y="46"/>
              </a:lnTo>
              <a:lnTo>
                <a:pt x="25" y="47"/>
              </a:lnTo>
              <a:lnTo>
                <a:pt x="26" y="47"/>
              </a:lnTo>
              <a:lnTo>
                <a:pt x="27" y="47"/>
              </a:lnTo>
              <a:lnTo>
                <a:pt x="28" y="47"/>
              </a:lnTo>
              <a:lnTo>
                <a:pt x="29" y="47"/>
              </a:lnTo>
              <a:lnTo>
                <a:pt x="30" y="47"/>
              </a:lnTo>
              <a:lnTo>
                <a:pt x="30" y="48"/>
              </a:lnTo>
              <a:lnTo>
                <a:pt x="31" y="48"/>
              </a:lnTo>
              <a:lnTo>
                <a:pt x="30" y="48"/>
              </a:lnTo>
              <a:lnTo>
                <a:pt x="29" y="48"/>
              </a:lnTo>
              <a:lnTo>
                <a:pt x="29" y="49"/>
              </a:lnTo>
              <a:lnTo>
                <a:pt x="28" y="49"/>
              </a:lnTo>
              <a:lnTo>
                <a:pt x="28" y="48"/>
              </a:lnTo>
              <a:lnTo>
                <a:pt x="27" y="48"/>
              </a:lnTo>
              <a:lnTo>
                <a:pt x="26" y="48"/>
              </a:lnTo>
              <a:lnTo>
                <a:pt x="25" y="48"/>
              </a:lnTo>
              <a:lnTo>
                <a:pt x="24" y="48"/>
              </a:lnTo>
              <a:lnTo>
                <a:pt x="24" y="47"/>
              </a:lnTo>
              <a:lnTo>
                <a:pt x="24" y="46"/>
              </a:lnTo>
              <a:lnTo>
                <a:pt x="24" y="45"/>
              </a:lnTo>
              <a:lnTo>
                <a:pt x="23" y="45"/>
              </a:lnTo>
              <a:lnTo>
                <a:pt x="23" y="46"/>
              </a:lnTo>
              <a:lnTo>
                <a:pt x="22" y="46"/>
              </a:lnTo>
              <a:lnTo>
                <a:pt x="22" y="47"/>
              </a:lnTo>
              <a:lnTo>
                <a:pt x="21" y="47"/>
              </a:lnTo>
              <a:lnTo>
                <a:pt x="21" y="48"/>
              </a:lnTo>
              <a:lnTo>
                <a:pt x="21" y="49"/>
              </a:lnTo>
              <a:lnTo>
                <a:pt x="21" y="50"/>
              </a:lnTo>
              <a:lnTo>
                <a:pt x="21" y="51"/>
              </a:lnTo>
              <a:lnTo>
                <a:pt x="21" y="52"/>
              </a:lnTo>
              <a:lnTo>
                <a:pt x="20" y="52"/>
              </a:lnTo>
              <a:lnTo>
                <a:pt x="19" y="53"/>
              </a:lnTo>
              <a:lnTo>
                <a:pt x="19" y="54"/>
              </a:lnTo>
              <a:lnTo>
                <a:pt x="19" y="55"/>
              </a:lnTo>
              <a:lnTo>
                <a:pt x="19" y="56"/>
              </a:lnTo>
              <a:lnTo>
                <a:pt x="18" y="57"/>
              </a:lnTo>
              <a:lnTo>
                <a:pt x="18" y="58"/>
              </a:lnTo>
              <a:lnTo>
                <a:pt x="18" y="59"/>
              </a:lnTo>
              <a:lnTo>
                <a:pt x="18" y="60"/>
              </a:lnTo>
              <a:lnTo>
                <a:pt x="17" y="60"/>
              </a:lnTo>
              <a:lnTo>
                <a:pt x="17" y="61"/>
              </a:lnTo>
              <a:lnTo>
                <a:pt x="16" y="61"/>
              </a:lnTo>
              <a:lnTo>
                <a:pt x="15" y="61"/>
              </a:lnTo>
              <a:lnTo>
                <a:pt x="15" y="62"/>
              </a:lnTo>
              <a:lnTo>
                <a:pt x="14" y="62"/>
              </a:lnTo>
              <a:lnTo>
                <a:pt x="13" y="62"/>
              </a:lnTo>
              <a:lnTo>
                <a:pt x="13" y="61"/>
              </a:lnTo>
              <a:lnTo>
                <a:pt x="12" y="61"/>
              </a:lnTo>
              <a:lnTo>
                <a:pt x="12" y="62"/>
              </a:lnTo>
              <a:lnTo>
                <a:pt x="11" y="62"/>
              </a:lnTo>
              <a:lnTo>
                <a:pt x="10" y="62"/>
              </a:lnTo>
              <a:lnTo>
                <a:pt x="9" y="62"/>
              </a:lnTo>
              <a:lnTo>
                <a:pt x="9" y="61"/>
              </a:lnTo>
              <a:lnTo>
                <a:pt x="8" y="62"/>
              </a:lnTo>
              <a:lnTo>
                <a:pt x="7" y="62"/>
              </a:lnTo>
              <a:lnTo>
                <a:pt x="6" y="63"/>
              </a:lnTo>
              <a:lnTo>
                <a:pt x="5" y="63"/>
              </a:lnTo>
              <a:lnTo>
                <a:pt x="4" y="63"/>
              </a:lnTo>
              <a:lnTo>
                <a:pt x="4" y="64"/>
              </a:lnTo>
              <a:lnTo>
                <a:pt x="3" y="64"/>
              </a:lnTo>
              <a:lnTo>
                <a:pt x="3" y="65"/>
              </a:lnTo>
              <a:lnTo>
                <a:pt x="3" y="66"/>
              </a:lnTo>
              <a:lnTo>
                <a:pt x="2" y="66"/>
              </a:lnTo>
              <a:lnTo>
                <a:pt x="2" y="67"/>
              </a:lnTo>
              <a:lnTo>
                <a:pt x="1" y="67"/>
              </a:lnTo>
              <a:lnTo>
                <a:pt x="0" y="67"/>
              </a:lnTo>
              <a:lnTo>
                <a:pt x="0" y="68"/>
              </a:lnTo>
              <a:lnTo>
                <a:pt x="1" y="68"/>
              </a:lnTo>
              <a:lnTo>
                <a:pt x="1" y="69"/>
              </a:lnTo>
              <a:lnTo>
                <a:pt x="1" y="70"/>
              </a:lnTo>
              <a:lnTo>
                <a:pt x="2" y="70"/>
              </a:lnTo>
              <a:lnTo>
                <a:pt x="2" y="71"/>
              </a:lnTo>
              <a:lnTo>
                <a:pt x="2" y="72"/>
              </a:lnTo>
              <a:lnTo>
                <a:pt x="3" y="72"/>
              </a:lnTo>
              <a:lnTo>
                <a:pt x="3" y="73"/>
              </a:lnTo>
              <a:lnTo>
                <a:pt x="3" y="74"/>
              </a:lnTo>
              <a:lnTo>
                <a:pt x="4" y="74"/>
              </a:lnTo>
              <a:lnTo>
                <a:pt x="4" y="75"/>
              </a:lnTo>
              <a:lnTo>
                <a:pt x="5" y="76"/>
              </a:lnTo>
              <a:lnTo>
                <a:pt x="6" y="76"/>
              </a:lnTo>
              <a:lnTo>
                <a:pt x="6" y="77"/>
              </a:lnTo>
              <a:lnTo>
                <a:pt x="6" y="78"/>
              </a:lnTo>
              <a:lnTo>
                <a:pt x="7" y="78"/>
              </a:lnTo>
              <a:lnTo>
                <a:pt x="7" y="79"/>
              </a:lnTo>
              <a:lnTo>
                <a:pt x="8" y="79"/>
              </a:lnTo>
              <a:lnTo>
                <a:pt x="8" y="80"/>
              </a:lnTo>
              <a:lnTo>
                <a:pt x="9" y="80"/>
              </a:lnTo>
              <a:lnTo>
                <a:pt x="9" y="81"/>
              </a:lnTo>
              <a:lnTo>
                <a:pt x="9" y="82"/>
              </a:lnTo>
              <a:lnTo>
                <a:pt x="8" y="82"/>
              </a:lnTo>
              <a:lnTo>
                <a:pt x="8" y="83"/>
              </a:lnTo>
              <a:lnTo>
                <a:pt x="8" y="84"/>
              </a:lnTo>
              <a:lnTo>
                <a:pt x="9" y="84"/>
              </a:lnTo>
              <a:lnTo>
                <a:pt x="9" y="85"/>
              </a:lnTo>
              <a:lnTo>
                <a:pt x="8" y="85"/>
              </a:lnTo>
              <a:lnTo>
                <a:pt x="8" y="86"/>
              </a:lnTo>
              <a:lnTo>
                <a:pt x="8" y="87"/>
              </a:lnTo>
              <a:lnTo>
                <a:pt x="7" y="87"/>
              </a:lnTo>
              <a:lnTo>
                <a:pt x="7" y="88"/>
              </a:lnTo>
              <a:lnTo>
                <a:pt x="6" y="88"/>
              </a:lnTo>
              <a:lnTo>
                <a:pt x="6" y="89"/>
              </a:lnTo>
              <a:lnTo>
                <a:pt x="5" y="89"/>
              </a:lnTo>
              <a:lnTo>
                <a:pt x="6" y="89"/>
              </a:lnTo>
              <a:lnTo>
                <a:pt x="6" y="90"/>
              </a:lnTo>
              <a:lnTo>
                <a:pt x="6" y="91"/>
              </a:lnTo>
              <a:lnTo>
                <a:pt x="5" y="91"/>
              </a:lnTo>
              <a:lnTo>
                <a:pt x="5" y="92"/>
              </a:lnTo>
              <a:lnTo>
                <a:pt x="4" y="92"/>
              </a:lnTo>
              <a:lnTo>
                <a:pt x="3" y="93"/>
              </a:lnTo>
              <a:lnTo>
                <a:pt x="4" y="94"/>
              </a:lnTo>
              <a:lnTo>
                <a:pt x="4" y="95"/>
              </a:lnTo>
              <a:lnTo>
                <a:pt x="5" y="95"/>
              </a:lnTo>
              <a:lnTo>
                <a:pt x="5" y="96"/>
              </a:lnTo>
              <a:lnTo>
                <a:pt x="5" y="97"/>
              </a:lnTo>
              <a:lnTo>
                <a:pt x="6" y="97"/>
              </a:lnTo>
              <a:lnTo>
                <a:pt x="6" y="98"/>
              </a:lnTo>
              <a:lnTo>
                <a:pt x="6" y="97"/>
              </a:lnTo>
              <a:lnTo>
                <a:pt x="7" y="97"/>
              </a:lnTo>
              <a:lnTo>
                <a:pt x="8" y="97"/>
              </a:lnTo>
              <a:lnTo>
                <a:pt x="9" y="97"/>
              </a:lnTo>
              <a:lnTo>
                <a:pt x="10" y="97"/>
              </a:lnTo>
              <a:lnTo>
                <a:pt x="11" y="97"/>
              </a:lnTo>
              <a:lnTo>
                <a:pt x="12" y="97"/>
              </a:lnTo>
              <a:lnTo>
                <a:pt x="13" y="96"/>
              </a:lnTo>
              <a:lnTo>
                <a:pt x="14" y="96"/>
              </a:lnTo>
              <a:lnTo>
                <a:pt x="15" y="96"/>
              </a:lnTo>
              <a:lnTo>
                <a:pt x="15" y="97"/>
              </a:lnTo>
              <a:lnTo>
                <a:pt x="16" y="97"/>
              </a:lnTo>
              <a:lnTo>
                <a:pt x="16" y="98"/>
              </a:lnTo>
              <a:lnTo>
                <a:pt x="17" y="99"/>
              </a:lnTo>
              <a:lnTo>
                <a:pt x="17" y="100"/>
              </a:lnTo>
              <a:lnTo>
                <a:pt x="16" y="100"/>
              </a:lnTo>
              <a:lnTo>
                <a:pt x="16" y="101"/>
              </a:lnTo>
              <a:lnTo>
                <a:pt x="17" y="101"/>
              </a:lnTo>
              <a:lnTo>
                <a:pt x="16" y="101"/>
              </a:lnTo>
              <a:lnTo>
                <a:pt x="17" y="102"/>
              </a:lnTo>
              <a:lnTo>
                <a:pt x="16" y="102"/>
              </a:lnTo>
              <a:lnTo>
                <a:pt x="17" y="103"/>
              </a:lnTo>
              <a:lnTo>
                <a:pt x="17" y="104"/>
              </a:lnTo>
              <a:lnTo>
                <a:pt x="18" y="105"/>
              </a:lnTo>
              <a:lnTo>
                <a:pt x="18" y="106"/>
              </a:lnTo>
              <a:lnTo>
                <a:pt x="18" y="107"/>
              </a:lnTo>
              <a:lnTo>
                <a:pt x="19" y="107"/>
              </a:lnTo>
              <a:lnTo>
                <a:pt x="19" y="108"/>
              </a:lnTo>
              <a:lnTo>
                <a:pt x="20" y="109"/>
              </a:lnTo>
              <a:lnTo>
                <a:pt x="21" y="109"/>
              </a:lnTo>
              <a:lnTo>
                <a:pt x="22" y="109"/>
              </a:lnTo>
              <a:lnTo>
                <a:pt x="23" y="109"/>
              </a:lnTo>
              <a:lnTo>
                <a:pt x="24" y="109"/>
              </a:lnTo>
              <a:lnTo>
                <a:pt x="24" y="108"/>
              </a:lnTo>
              <a:lnTo>
                <a:pt x="23" y="107"/>
              </a:lnTo>
              <a:lnTo>
                <a:pt x="24" y="107"/>
              </a:lnTo>
              <a:lnTo>
                <a:pt x="23" y="107"/>
              </a:lnTo>
              <a:lnTo>
                <a:pt x="23" y="106"/>
              </a:lnTo>
              <a:lnTo>
                <a:pt x="23" y="105"/>
              </a:lnTo>
              <a:lnTo>
                <a:pt x="24" y="104"/>
              </a:lnTo>
              <a:lnTo>
                <a:pt x="24" y="103"/>
              </a:lnTo>
              <a:lnTo>
                <a:pt x="24" y="102"/>
              </a:lnTo>
              <a:lnTo>
                <a:pt x="24" y="101"/>
              </a:lnTo>
              <a:lnTo>
                <a:pt x="25" y="101"/>
              </a:lnTo>
              <a:lnTo>
                <a:pt x="26" y="101"/>
              </a:lnTo>
              <a:lnTo>
                <a:pt x="26" y="100"/>
              </a:lnTo>
              <a:lnTo>
                <a:pt x="27" y="100"/>
              </a:lnTo>
              <a:lnTo>
                <a:pt x="27" y="99"/>
              </a:lnTo>
              <a:lnTo>
                <a:pt x="28" y="99"/>
              </a:lnTo>
              <a:lnTo>
                <a:pt x="28" y="98"/>
              </a:lnTo>
              <a:lnTo>
                <a:pt x="29" y="98"/>
              </a:lnTo>
              <a:lnTo>
                <a:pt x="30" y="98"/>
              </a:lnTo>
              <a:lnTo>
                <a:pt x="31" y="98"/>
              </a:lnTo>
              <a:lnTo>
                <a:pt x="32" y="98"/>
              </a:lnTo>
              <a:lnTo>
                <a:pt x="33" y="98"/>
              </a:lnTo>
              <a:lnTo>
                <a:pt x="34" y="98"/>
              </a:lnTo>
              <a:lnTo>
                <a:pt x="34" y="97"/>
              </a:lnTo>
              <a:lnTo>
                <a:pt x="34" y="96"/>
              </a:lnTo>
              <a:lnTo>
                <a:pt x="34" y="95"/>
              </a:lnTo>
              <a:lnTo>
                <a:pt x="34" y="94"/>
              </a:lnTo>
              <a:lnTo>
                <a:pt x="33" y="94"/>
              </a:lnTo>
              <a:lnTo>
                <a:pt x="32" y="94"/>
              </a:lnTo>
              <a:lnTo>
                <a:pt x="31" y="94"/>
              </a:lnTo>
              <a:lnTo>
                <a:pt x="31" y="93"/>
              </a:lnTo>
              <a:lnTo>
                <a:pt x="31" y="92"/>
              </a:lnTo>
              <a:lnTo>
                <a:pt x="32" y="92"/>
              </a:lnTo>
              <a:lnTo>
                <a:pt x="33" y="92"/>
              </a:lnTo>
              <a:lnTo>
                <a:pt x="34" y="92"/>
              </a:lnTo>
              <a:lnTo>
                <a:pt x="35" y="91"/>
              </a:lnTo>
              <a:lnTo>
                <a:pt x="35" y="90"/>
              </a:lnTo>
              <a:lnTo>
                <a:pt x="34" y="89"/>
              </a:lnTo>
              <a:lnTo>
                <a:pt x="34" y="88"/>
              </a:lnTo>
              <a:lnTo>
                <a:pt x="35" y="88"/>
              </a:lnTo>
              <a:lnTo>
                <a:pt x="35" y="87"/>
              </a:lnTo>
              <a:lnTo>
                <a:pt x="34" y="87"/>
              </a:lnTo>
              <a:lnTo>
                <a:pt x="35" y="86"/>
              </a:lnTo>
              <a:lnTo>
                <a:pt x="34" y="86"/>
              </a:lnTo>
              <a:lnTo>
                <a:pt x="35" y="86"/>
              </a:lnTo>
              <a:lnTo>
                <a:pt x="35" y="85"/>
              </a:lnTo>
              <a:lnTo>
                <a:pt x="36" y="85"/>
              </a:lnTo>
              <a:lnTo>
                <a:pt x="36" y="84"/>
              </a:lnTo>
              <a:lnTo>
                <a:pt x="37" y="84"/>
              </a:lnTo>
              <a:lnTo>
                <a:pt x="37" y="83"/>
              </a:lnTo>
              <a:lnTo>
                <a:pt x="37" y="82"/>
              </a:lnTo>
              <a:lnTo>
                <a:pt x="37" y="81"/>
              </a:lnTo>
              <a:lnTo>
                <a:pt x="37" y="80"/>
              </a:lnTo>
              <a:lnTo>
                <a:pt x="38" y="79"/>
              </a:lnTo>
              <a:lnTo>
                <a:pt x="39" y="79"/>
              </a:lnTo>
              <a:lnTo>
                <a:pt x="40" y="80"/>
              </a:lnTo>
              <a:lnTo>
                <a:pt x="40" y="79"/>
              </a:lnTo>
              <a:lnTo>
                <a:pt x="41" y="79"/>
              </a:lnTo>
              <a:lnTo>
                <a:pt x="42" y="79"/>
              </a:lnTo>
              <a:lnTo>
                <a:pt x="42" y="78"/>
              </a:lnTo>
              <a:lnTo>
                <a:pt x="43" y="78"/>
              </a:lnTo>
              <a:lnTo>
                <a:pt x="43" y="77"/>
              </a:lnTo>
              <a:lnTo>
                <a:pt x="42" y="77"/>
              </a:lnTo>
              <a:lnTo>
                <a:pt x="42" y="76"/>
              </a:lnTo>
              <a:lnTo>
                <a:pt x="43" y="76"/>
              </a:lnTo>
              <a:lnTo>
                <a:pt x="44" y="76"/>
              </a:lnTo>
              <a:lnTo>
                <a:pt x="44" y="75"/>
              </a:lnTo>
              <a:lnTo>
                <a:pt x="44" y="74"/>
              </a:lnTo>
              <a:lnTo>
                <a:pt x="44" y="73"/>
              </a:lnTo>
              <a:lnTo>
                <a:pt x="45" y="73"/>
              </a:lnTo>
              <a:lnTo>
                <a:pt x="44" y="73"/>
              </a:lnTo>
              <a:lnTo>
                <a:pt x="44" y="72"/>
              </a:lnTo>
              <a:lnTo>
                <a:pt x="44" y="71"/>
              </a:lnTo>
              <a:lnTo>
                <a:pt x="45" y="71"/>
              </a:lnTo>
              <a:lnTo>
                <a:pt x="46" y="71"/>
              </a:lnTo>
              <a:lnTo>
                <a:pt x="46" y="72"/>
              </a:lnTo>
              <a:lnTo>
                <a:pt x="47" y="72"/>
              </a:lnTo>
              <a:lnTo>
                <a:pt x="48" y="71"/>
              </a:lnTo>
              <a:lnTo>
                <a:pt x="49" y="71"/>
              </a:lnTo>
              <a:lnTo>
                <a:pt x="49" y="70"/>
              </a:lnTo>
              <a:lnTo>
                <a:pt x="50" y="70"/>
              </a:lnTo>
              <a:lnTo>
                <a:pt x="51" y="70"/>
              </a:lnTo>
              <a:lnTo>
                <a:pt x="51" y="69"/>
              </a:lnTo>
              <a:lnTo>
                <a:pt x="52" y="69"/>
              </a:lnTo>
              <a:lnTo>
                <a:pt x="52" y="68"/>
              </a:lnTo>
              <a:lnTo>
                <a:pt x="52" y="67"/>
              </a:lnTo>
              <a:lnTo>
                <a:pt x="53" y="67"/>
              </a:lnTo>
              <a:lnTo>
                <a:pt x="53" y="66"/>
              </a:lnTo>
              <a:lnTo>
                <a:pt x="54" y="66"/>
              </a:lnTo>
              <a:lnTo>
                <a:pt x="54" y="65"/>
              </a:lnTo>
              <a:lnTo>
                <a:pt x="54" y="64"/>
              </a:lnTo>
              <a:lnTo>
                <a:pt x="55" y="64"/>
              </a:lnTo>
              <a:lnTo>
                <a:pt x="55" y="63"/>
              </a:lnTo>
              <a:lnTo>
                <a:pt x="55" y="62"/>
              </a:lnTo>
              <a:lnTo>
                <a:pt x="55" y="61"/>
              </a:lnTo>
              <a:lnTo>
                <a:pt x="56" y="61"/>
              </a:lnTo>
              <a:lnTo>
                <a:pt x="56" y="60"/>
              </a:lnTo>
              <a:lnTo>
                <a:pt x="57" y="60"/>
              </a:lnTo>
              <a:lnTo>
                <a:pt x="57" y="59"/>
              </a:lnTo>
              <a:lnTo>
                <a:pt x="58" y="59"/>
              </a:lnTo>
              <a:lnTo>
                <a:pt x="58" y="60"/>
              </a:lnTo>
              <a:lnTo>
                <a:pt x="59" y="60"/>
              </a:lnTo>
              <a:lnTo>
                <a:pt x="60" y="60"/>
              </a:lnTo>
              <a:lnTo>
                <a:pt x="61" y="60"/>
              </a:lnTo>
              <a:lnTo>
                <a:pt x="61" y="59"/>
              </a:lnTo>
              <a:lnTo>
                <a:pt x="62" y="59"/>
              </a:lnTo>
              <a:lnTo>
                <a:pt x="62" y="58"/>
              </a:lnTo>
              <a:lnTo>
                <a:pt x="63" y="58"/>
              </a:lnTo>
              <a:lnTo>
                <a:pt x="63" y="57"/>
              </a:lnTo>
              <a:lnTo>
                <a:pt x="63" y="56"/>
              </a:lnTo>
              <a:lnTo>
                <a:pt x="63" y="55"/>
              </a:lnTo>
              <a:lnTo>
                <a:pt x="63" y="54"/>
              </a:lnTo>
              <a:lnTo>
                <a:pt x="63" y="53"/>
              </a:lnTo>
              <a:lnTo>
                <a:pt x="63" y="52"/>
              </a:lnTo>
              <a:lnTo>
                <a:pt x="64" y="52"/>
              </a:lnTo>
              <a:lnTo>
                <a:pt x="65" y="52"/>
              </a:lnTo>
              <a:lnTo>
                <a:pt x="65" y="51"/>
              </a:lnTo>
              <a:lnTo>
                <a:pt x="65" y="52"/>
              </a:lnTo>
              <a:lnTo>
                <a:pt x="66" y="52"/>
              </a:lnTo>
              <a:lnTo>
                <a:pt x="66" y="51"/>
              </a:lnTo>
              <a:lnTo>
                <a:pt x="66" y="50"/>
              </a:lnTo>
              <a:lnTo>
                <a:pt x="66" y="49"/>
              </a:lnTo>
              <a:lnTo>
                <a:pt x="66" y="48"/>
              </a:lnTo>
              <a:lnTo>
                <a:pt x="67" y="48"/>
              </a:lnTo>
              <a:lnTo>
                <a:pt x="68" y="48"/>
              </a:lnTo>
              <a:lnTo>
                <a:pt x="68" y="47"/>
              </a:lnTo>
              <a:lnTo>
                <a:pt x="68" y="46"/>
              </a:lnTo>
              <a:lnTo>
                <a:pt x="69" y="46"/>
              </a:lnTo>
              <a:lnTo>
                <a:pt x="69" y="45"/>
              </a:lnTo>
              <a:lnTo>
                <a:pt x="68" y="45"/>
              </a:lnTo>
              <a:lnTo>
                <a:pt x="68" y="44"/>
              </a:lnTo>
              <a:lnTo>
                <a:pt x="68" y="43"/>
              </a:lnTo>
              <a:lnTo>
                <a:pt x="69" y="43"/>
              </a:lnTo>
              <a:lnTo>
                <a:pt x="69" y="42"/>
              </a:lnTo>
              <a:lnTo>
                <a:pt x="70" y="42"/>
              </a:lnTo>
              <a:lnTo>
                <a:pt x="70" y="41"/>
              </a:lnTo>
              <a:lnTo>
                <a:pt x="70" y="40"/>
              </a:lnTo>
              <a:lnTo>
                <a:pt x="71" y="40"/>
              </a:lnTo>
              <a:lnTo>
                <a:pt x="71" y="39"/>
              </a:lnTo>
              <a:lnTo>
                <a:pt x="70" y="39"/>
              </a:lnTo>
              <a:lnTo>
                <a:pt x="71" y="39"/>
              </a:lnTo>
              <a:lnTo>
                <a:pt x="71" y="38"/>
              </a:lnTo>
              <a:lnTo>
                <a:pt x="72" y="37"/>
              </a:lnTo>
              <a:lnTo>
                <a:pt x="72" y="36"/>
              </a:lnTo>
              <a:lnTo>
                <a:pt x="73" y="36"/>
              </a:lnTo>
              <a:lnTo>
                <a:pt x="73" y="35"/>
              </a:lnTo>
              <a:lnTo>
                <a:pt x="73" y="34"/>
              </a:lnTo>
              <a:lnTo>
                <a:pt x="73" y="33"/>
              </a:lnTo>
              <a:lnTo>
                <a:pt x="73" y="32"/>
              </a:lnTo>
              <a:lnTo>
                <a:pt x="73" y="31"/>
              </a:lnTo>
              <a:lnTo>
                <a:pt x="72" y="30"/>
              </a:lnTo>
              <a:lnTo>
                <a:pt x="45" y="8"/>
              </a:lnTo>
              <a:lnTo>
                <a:pt x="44" y="9"/>
              </a:lnTo>
              <a:lnTo>
                <a:pt x="45" y="9"/>
              </a:lnTo>
              <a:lnTo>
                <a:pt x="45" y="10"/>
              </a:lnTo>
              <a:lnTo>
                <a:pt x="44" y="11"/>
              </a:lnTo>
              <a:lnTo>
                <a:pt x="44" y="10"/>
              </a:lnTo>
              <a:lnTo>
                <a:pt x="44" y="9"/>
              </a:lnTo>
              <a:lnTo>
                <a:pt x="44" y="8"/>
              </a:lnTo>
              <a:lnTo>
                <a:pt x="45" y="8"/>
              </a:lnTo>
              <a:lnTo>
                <a:pt x="72" y="30"/>
              </a:lnTo>
              <a:lnTo>
                <a:pt x="49" y="6"/>
              </a:lnTo>
              <a:lnTo>
                <a:pt x="49" y="5"/>
              </a:lnTo>
              <a:lnTo>
                <a:pt x="49" y="6"/>
              </a:lnTo>
              <a:lnTo>
                <a:pt x="72" y="30"/>
              </a:lnTo>
              <a:close/>
            </a:path>
          </a:pathLst>
        </a:cu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</a:extLst>
      </xdr:spPr>
    </xdr:sp>
    <xdr:clientData/>
  </xdr:twoCellAnchor>
  <xdr:twoCellAnchor>
    <xdr:from>
      <xdr:col>5</xdr:col>
      <xdr:colOff>74083</xdr:colOff>
      <xdr:row>10</xdr:row>
      <xdr:rowOff>137584</xdr:rowOff>
    </xdr:from>
    <xdr:to>
      <xdr:col>11</xdr:col>
      <xdr:colOff>339400</xdr:colOff>
      <xdr:row>43</xdr:row>
      <xdr:rowOff>95234</xdr:rowOff>
    </xdr:to>
    <xdr:grpSp>
      <xdr:nvGrpSpPr>
        <xdr:cNvPr id="150" name="149 Grupo">
          <a:extLst>
            <a:ext uri="{FF2B5EF4-FFF2-40B4-BE49-F238E27FC236}">
              <a16:creationId xmlns:a16="http://schemas.microsoft.com/office/drawing/2014/main" id="{00000000-0008-0000-4300-000096000000}"/>
            </a:ext>
          </a:extLst>
        </xdr:cNvPr>
        <xdr:cNvGrpSpPr/>
      </xdr:nvGrpSpPr>
      <xdr:grpSpPr>
        <a:xfrm>
          <a:off x="3604683" y="1856317"/>
          <a:ext cx="4930450" cy="5714984"/>
          <a:chOff x="1587500" y="6409322"/>
          <a:chExt cx="6205008" cy="6700308"/>
        </a:xfrm>
      </xdr:grpSpPr>
      <xdr:pic>
        <xdr:nvPicPr>
          <xdr:cNvPr id="3074" name="Picture 2">
            <a:extLst>
              <a:ext uri="{FF2B5EF4-FFF2-40B4-BE49-F238E27FC236}">
                <a16:creationId xmlns:a16="http://schemas.microsoft.com/office/drawing/2014/main" id="{00000000-0008-0000-4300-0000020C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587500" y="6409322"/>
            <a:ext cx="6205008" cy="6700308"/>
          </a:xfrm>
          <a:prstGeom prst="rect">
            <a:avLst/>
          </a:prstGeom>
          <a:noFill/>
        </xdr:spPr>
      </xdr:pic>
      <xdr:sp macro="" textlink="">
        <xdr:nvSpPr>
          <xdr:cNvPr id="127" name="Text Box 211">
            <a:extLst>
              <a:ext uri="{FF2B5EF4-FFF2-40B4-BE49-F238E27FC236}">
                <a16:creationId xmlns:a16="http://schemas.microsoft.com/office/drawing/2014/main" id="{00000000-0008-0000-43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77632" y="7100358"/>
            <a:ext cx="1035412" cy="21968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8" name="Text Box 212">
            <a:extLst>
              <a:ext uri="{FF2B5EF4-FFF2-40B4-BE49-F238E27FC236}">
                <a16:creationId xmlns:a16="http://schemas.microsoft.com/office/drawing/2014/main" id="{00000000-0008-0000-43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45112" y="7455394"/>
            <a:ext cx="877755" cy="21593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9" name="Text Box 213">
            <a:extLst>
              <a:ext uri="{FF2B5EF4-FFF2-40B4-BE49-F238E27FC236}">
                <a16:creationId xmlns:a16="http://schemas.microsoft.com/office/drawing/2014/main" id="{00000000-0008-0000-43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05824" y="8002186"/>
            <a:ext cx="733425" cy="46277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30" name="Text Box 214">
            <a:extLst>
              <a:ext uri="{FF2B5EF4-FFF2-40B4-BE49-F238E27FC236}">
                <a16:creationId xmlns:a16="http://schemas.microsoft.com/office/drawing/2014/main" id="{00000000-0008-0000-43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24356" y="9364134"/>
            <a:ext cx="774965" cy="15466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1" name="Text Box 215">
            <a:extLst>
              <a:ext uri="{FF2B5EF4-FFF2-40B4-BE49-F238E27FC236}">
                <a16:creationId xmlns:a16="http://schemas.microsoft.com/office/drawing/2014/main" id="{00000000-0008-0000-43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09565" y="8629651"/>
            <a:ext cx="850545" cy="17357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2" name="Text Box 216">
            <a:extLst>
              <a:ext uri="{FF2B5EF4-FFF2-40B4-BE49-F238E27FC236}">
                <a16:creationId xmlns:a16="http://schemas.microsoft.com/office/drawing/2014/main" id="{00000000-0008-0000-43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86504" y="9123327"/>
            <a:ext cx="1154012" cy="17429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3" name="Text Box 217">
            <a:extLst>
              <a:ext uri="{FF2B5EF4-FFF2-40B4-BE49-F238E27FC236}">
                <a16:creationId xmlns:a16="http://schemas.microsoft.com/office/drawing/2014/main" id="{00000000-0008-0000-43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19940" y="9191625"/>
            <a:ext cx="602895" cy="41824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4" name="Text Box 218">
            <a:extLst>
              <a:ext uri="{FF2B5EF4-FFF2-40B4-BE49-F238E27FC236}">
                <a16:creationId xmlns:a16="http://schemas.microsoft.com/office/drawing/2014/main" id="{00000000-0008-0000-43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38258" y="9392709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5" name="Text Box 219">
            <a:extLst>
              <a:ext uri="{FF2B5EF4-FFF2-40B4-BE49-F238E27FC236}">
                <a16:creationId xmlns:a16="http://schemas.microsoft.com/office/drawing/2014/main" id="{00000000-0008-0000-43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04881" y="9735609"/>
            <a:ext cx="961116" cy="21252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6" name="Text Box 220">
            <a:extLst>
              <a:ext uri="{FF2B5EF4-FFF2-40B4-BE49-F238E27FC236}">
                <a16:creationId xmlns:a16="http://schemas.microsoft.com/office/drawing/2014/main" id="{00000000-0008-0000-43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80891" y="10398797"/>
            <a:ext cx="673332" cy="21286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7" name="Text Box 221">
            <a:extLst>
              <a:ext uri="{FF2B5EF4-FFF2-40B4-BE49-F238E27FC236}">
                <a16:creationId xmlns:a16="http://schemas.microsoft.com/office/drawing/2014/main" id="{00000000-0008-0000-43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79774" y="10770659"/>
            <a:ext cx="723465" cy="19228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8" name="Text Box 222">
            <a:extLst>
              <a:ext uri="{FF2B5EF4-FFF2-40B4-BE49-F238E27FC236}">
                <a16:creationId xmlns:a16="http://schemas.microsoft.com/office/drawing/2014/main" id="{00000000-0008-0000-43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24666" y="11286068"/>
            <a:ext cx="747186" cy="19728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9" name="Text Box 223">
            <a:extLst>
              <a:ext uri="{FF2B5EF4-FFF2-40B4-BE49-F238E27FC236}">
                <a16:creationId xmlns:a16="http://schemas.microsoft.com/office/drawing/2014/main" id="{00000000-0008-0000-43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06924" y="10199157"/>
            <a:ext cx="864974" cy="38648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40" name="Text Box 224">
            <a:extLst>
              <a:ext uri="{FF2B5EF4-FFF2-40B4-BE49-F238E27FC236}">
                <a16:creationId xmlns:a16="http://schemas.microsoft.com/office/drawing/2014/main" id="{00000000-0008-0000-43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05463" y="11586633"/>
            <a:ext cx="854649" cy="46917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1" name="Text Box 225">
            <a:extLst>
              <a:ext uri="{FF2B5EF4-FFF2-40B4-BE49-F238E27FC236}">
                <a16:creationId xmlns:a16="http://schemas.microsoft.com/office/drawing/2014/main" id="{00000000-0008-0000-43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33699" y="11927417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2" name="Text Box 226">
            <a:extLst>
              <a:ext uri="{FF2B5EF4-FFF2-40B4-BE49-F238E27FC236}">
                <a16:creationId xmlns:a16="http://schemas.microsoft.com/office/drawing/2014/main" id="{00000000-0008-0000-43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345267" y="9687984"/>
            <a:ext cx="680508" cy="1746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chemeClr val="bg1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3" name="Text Box 227">
            <a:extLst>
              <a:ext uri="{FF2B5EF4-FFF2-40B4-BE49-F238E27FC236}">
                <a16:creationId xmlns:a16="http://schemas.microsoft.com/office/drawing/2014/main" id="{00000000-0008-0000-43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65063" y="8613774"/>
            <a:ext cx="695018" cy="17643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4" name="Text Box 228">
            <a:extLst>
              <a:ext uri="{FF2B5EF4-FFF2-40B4-BE49-F238E27FC236}">
                <a16:creationId xmlns:a16="http://schemas.microsoft.com/office/drawing/2014/main" id="{00000000-0008-0000-43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75892" y="8568268"/>
            <a:ext cx="947021" cy="20893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5" name="Text Box 229">
            <a:extLst>
              <a:ext uri="{FF2B5EF4-FFF2-40B4-BE49-F238E27FC236}">
                <a16:creationId xmlns:a16="http://schemas.microsoft.com/office/drawing/2014/main" id="{00000000-0008-0000-43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15566" y="7889927"/>
            <a:ext cx="938717" cy="21073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6" name="Text Box 230">
            <a:extLst>
              <a:ext uri="{FF2B5EF4-FFF2-40B4-BE49-F238E27FC236}">
                <a16:creationId xmlns:a16="http://schemas.microsoft.com/office/drawing/2014/main" id="{00000000-0008-0000-43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34957" y="7199019"/>
            <a:ext cx="676151" cy="17306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7" name="Text Box 231">
            <a:extLst>
              <a:ext uri="{FF2B5EF4-FFF2-40B4-BE49-F238E27FC236}">
                <a16:creationId xmlns:a16="http://schemas.microsoft.com/office/drawing/2014/main" id="{00000000-0008-0000-43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38676" y="8494184"/>
            <a:ext cx="572433" cy="20495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8" name="Text Box 258">
            <a:extLst>
              <a:ext uri="{FF2B5EF4-FFF2-40B4-BE49-F238E27FC236}">
                <a16:creationId xmlns:a16="http://schemas.microsoft.com/office/drawing/2014/main" id="{00000000-0008-0000-43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22183" y="7841191"/>
            <a:ext cx="890877" cy="20743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9" name="Text Box 259">
            <a:extLst>
              <a:ext uri="{FF2B5EF4-FFF2-40B4-BE49-F238E27FC236}">
                <a16:creationId xmlns:a16="http://schemas.microsoft.com/office/drawing/2014/main" id="{00000000-0008-0000-43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854198" y="9953626"/>
            <a:ext cx="666654" cy="35879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359835</xdr:colOff>
      <xdr:row>34</xdr:row>
      <xdr:rowOff>127002</xdr:rowOff>
    </xdr:from>
    <xdr:to>
      <xdr:col>12</xdr:col>
      <xdr:colOff>412751</xdr:colOff>
      <xdr:row>42</xdr:row>
      <xdr:rowOff>148170</xdr:rowOff>
    </xdr:to>
    <xdr:pic>
      <xdr:nvPicPr>
        <xdr:cNvPr id="151" name="Picture 129">
          <a:extLst>
            <a:ext uri="{FF2B5EF4-FFF2-40B4-BE49-F238E27FC236}">
              <a16:creationId xmlns:a16="http://schemas.microsoft.com/office/drawing/2014/main" id="{00000000-0008-0000-43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3918" y="5566835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0</xdr:colOff>
      <xdr:row>5</xdr:row>
      <xdr:rowOff>0</xdr:rowOff>
    </xdr:to>
    <xdr:pic>
      <xdr:nvPicPr>
        <xdr:cNvPr id="52" name="Imagen 3">
          <a:extLst>
            <a:ext uri="{FF2B5EF4-FFF2-40B4-BE49-F238E27FC236}">
              <a16:creationId xmlns:a16="http://schemas.microsoft.com/office/drawing/2014/main" id="{00000000-0008-0000-43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10234083" cy="79375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5" name="Rectangle 155">
          <a:extLst>
            <a:ext uri="{FF2B5EF4-FFF2-40B4-BE49-F238E27FC236}">
              <a16:creationId xmlns:a16="http://schemas.microsoft.com/office/drawing/2014/main" id="{00000000-0008-0000-4400-000019000000}"/>
            </a:ext>
          </a:extLst>
        </xdr:cNvPr>
        <xdr:cNvSpPr>
          <a:spLocks noChangeArrowheads="1"/>
        </xdr:cNvSpPr>
      </xdr:nvSpPr>
      <xdr:spPr bwMode="auto">
        <a:xfrm>
          <a:off x="3810000" y="17716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8" name="Rectangle 158">
          <a:extLst>
            <a:ext uri="{FF2B5EF4-FFF2-40B4-BE49-F238E27FC236}">
              <a16:creationId xmlns:a16="http://schemas.microsoft.com/office/drawing/2014/main" id="{00000000-0008-0000-4400-00001C000000}"/>
            </a:ext>
          </a:extLst>
        </xdr:cNvPr>
        <xdr:cNvSpPr>
          <a:spLocks noChangeArrowheads="1"/>
        </xdr:cNvSpPr>
      </xdr:nvSpPr>
      <xdr:spPr bwMode="auto">
        <a:xfrm>
          <a:off x="3895725" y="18669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49" name="Rectangle 179">
          <a:extLst>
            <a:ext uri="{FF2B5EF4-FFF2-40B4-BE49-F238E27FC236}">
              <a16:creationId xmlns:a16="http://schemas.microsoft.com/office/drawing/2014/main" id="{00000000-0008-0000-4400-000031000000}"/>
            </a:ext>
          </a:extLst>
        </xdr:cNvPr>
        <xdr:cNvSpPr>
          <a:spLocks noChangeArrowheads="1"/>
        </xdr:cNvSpPr>
      </xdr:nvSpPr>
      <xdr:spPr bwMode="auto">
        <a:xfrm>
          <a:off x="3114675" y="36766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27</xdr:row>
      <xdr:rowOff>104775</xdr:rowOff>
    </xdr:from>
    <xdr:to>
      <xdr:col>6</xdr:col>
      <xdr:colOff>238125</xdr:colOff>
      <xdr:row>27</xdr:row>
      <xdr:rowOff>104775</xdr:rowOff>
    </xdr:to>
    <xdr:sp macro="" textlink="">
      <xdr:nvSpPr>
        <xdr:cNvPr id="55" name="Rectangle 185">
          <a:extLst>
            <a:ext uri="{FF2B5EF4-FFF2-40B4-BE49-F238E27FC236}">
              <a16:creationId xmlns:a16="http://schemas.microsoft.com/office/drawing/2014/main" id="{00000000-0008-0000-4400-000037000000}"/>
            </a:ext>
          </a:extLst>
        </xdr:cNvPr>
        <xdr:cNvSpPr>
          <a:spLocks noChangeArrowheads="1"/>
        </xdr:cNvSpPr>
      </xdr:nvSpPr>
      <xdr:spPr bwMode="auto">
        <a:xfrm>
          <a:off x="3895725" y="3743325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190500</xdr:colOff>
      <xdr:row>28</xdr:row>
      <xdr:rowOff>47625</xdr:rowOff>
    </xdr:from>
    <xdr:to>
      <xdr:col>6</xdr:col>
      <xdr:colOff>190500</xdr:colOff>
      <xdr:row>28</xdr:row>
      <xdr:rowOff>57150</xdr:rowOff>
    </xdr:to>
    <xdr:sp macro="" textlink="">
      <xdr:nvSpPr>
        <xdr:cNvPr id="63" name="Rectangle 193">
          <a:extLst>
            <a:ext uri="{FF2B5EF4-FFF2-40B4-BE49-F238E27FC236}">
              <a16:creationId xmlns:a16="http://schemas.microsoft.com/office/drawing/2014/main" id="{00000000-0008-0000-4400-00003F000000}"/>
            </a:ext>
          </a:extLst>
        </xdr:cNvPr>
        <xdr:cNvSpPr>
          <a:spLocks noChangeArrowheads="1"/>
        </xdr:cNvSpPr>
      </xdr:nvSpPr>
      <xdr:spPr bwMode="auto">
        <a:xfrm>
          <a:off x="3857625" y="3848100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7" name="Rectangle 209">
          <a:extLst>
            <a:ext uri="{FF2B5EF4-FFF2-40B4-BE49-F238E27FC236}">
              <a16:creationId xmlns:a16="http://schemas.microsoft.com/office/drawing/2014/main" id="{00000000-0008-0000-4400-00004D000000}"/>
            </a:ext>
          </a:extLst>
        </xdr:cNvPr>
        <xdr:cNvSpPr>
          <a:spLocks noChangeArrowheads="1"/>
        </xdr:cNvSpPr>
      </xdr:nvSpPr>
      <xdr:spPr bwMode="auto">
        <a:xfrm>
          <a:off x="3895725" y="18669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190500</xdr:colOff>
      <xdr:row>8</xdr:row>
      <xdr:rowOff>161925</xdr:rowOff>
    </xdr:from>
    <xdr:to>
      <xdr:col>5</xdr:col>
      <xdr:colOff>200025</xdr:colOff>
      <xdr:row>10</xdr:row>
      <xdr:rowOff>123825</xdr:rowOff>
    </xdr:to>
    <xdr:sp macro="" textlink="">
      <xdr:nvSpPr>
        <xdr:cNvPr id="100" name="Text Box 240">
          <a:extLst>
            <a:ext uri="{FF2B5EF4-FFF2-40B4-BE49-F238E27FC236}">
              <a16:creationId xmlns:a16="http://schemas.microsoft.com/office/drawing/2014/main" id="{00000000-0008-0000-4400-000064000000}"/>
            </a:ext>
          </a:extLst>
        </xdr:cNvPr>
        <xdr:cNvSpPr txBox="1">
          <a:spLocks noChangeArrowheads="1"/>
        </xdr:cNvSpPr>
      </xdr:nvSpPr>
      <xdr:spPr bwMode="auto">
        <a:xfrm>
          <a:off x="3095625" y="1495425"/>
          <a:ext cx="62865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n-US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n-US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95250</xdr:colOff>
      <xdr:row>12</xdr:row>
      <xdr:rowOff>0</xdr:rowOff>
    </xdr:from>
    <xdr:to>
      <xdr:col>5</xdr:col>
      <xdr:colOff>495300</xdr:colOff>
      <xdr:row>16</xdr:row>
      <xdr:rowOff>57150</xdr:rowOff>
    </xdr:to>
    <xdr:grpSp>
      <xdr:nvGrpSpPr>
        <xdr:cNvPr id="101" name="Group 241">
          <a:extLst>
            <a:ext uri="{FF2B5EF4-FFF2-40B4-BE49-F238E27FC236}">
              <a16:creationId xmlns:a16="http://schemas.microsoft.com/office/drawing/2014/main" id="{00000000-0008-0000-4400-000065000000}"/>
            </a:ext>
          </a:extLst>
        </xdr:cNvPr>
        <xdr:cNvGrpSpPr>
          <a:grpSpLocks/>
        </xdr:cNvGrpSpPr>
      </xdr:nvGrpSpPr>
      <xdr:grpSpPr bwMode="auto">
        <a:xfrm>
          <a:off x="3126317" y="2082800"/>
          <a:ext cx="1043516" cy="734483"/>
          <a:chOff x="276" y="197"/>
          <a:chExt cx="94" cy="82"/>
        </a:xfrm>
      </xdr:grpSpPr>
      <xdr:sp macro="" textlink="">
        <xdr:nvSpPr>
          <xdr:cNvPr id="102" name="Freeform 242">
            <a:extLst>
              <a:ext uri="{FF2B5EF4-FFF2-40B4-BE49-F238E27FC236}">
                <a16:creationId xmlns:a16="http://schemas.microsoft.com/office/drawing/2014/main" id="{00000000-0008-0000-4400-000066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3" name="Freeform 243">
            <a:extLst>
              <a:ext uri="{FF2B5EF4-FFF2-40B4-BE49-F238E27FC236}">
                <a16:creationId xmlns:a16="http://schemas.microsoft.com/office/drawing/2014/main" id="{00000000-0008-0000-4400-000067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4" name="Freeform 244">
            <a:extLst>
              <a:ext uri="{FF2B5EF4-FFF2-40B4-BE49-F238E27FC236}">
                <a16:creationId xmlns:a16="http://schemas.microsoft.com/office/drawing/2014/main" id="{00000000-0008-0000-4400-000068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245">
            <a:extLst>
              <a:ext uri="{FF2B5EF4-FFF2-40B4-BE49-F238E27FC236}">
                <a16:creationId xmlns:a16="http://schemas.microsoft.com/office/drawing/2014/main" id="{00000000-0008-0000-4400-000069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246">
            <a:extLst>
              <a:ext uri="{FF2B5EF4-FFF2-40B4-BE49-F238E27FC236}">
                <a16:creationId xmlns:a16="http://schemas.microsoft.com/office/drawing/2014/main" id="{00000000-0008-0000-4400-00006A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247">
            <a:extLst>
              <a:ext uri="{FF2B5EF4-FFF2-40B4-BE49-F238E27FC236}">
                <a16:creationId xmlns:a16="http://schemas.microsoft.com/office/drawing/2014/main" id="{00000000-0008-0000-4400-00006B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248">
            <a:extLst>
              <a:ext uri="{FF2B5EF4-FFF2-40B4-BE49-F238E27FC236}">
                <a16:creationId xmlns:a16="http://schemas.microsoft.com/office/drawing/2014/main" id="{00000000-0008-0000-4400-00006C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249">
            <a:extLst>
              <a:ext uri="{FF2B5EF4-FFF2-40B4-BE49-F238E27FC236}">
                <a16:creationId xmlns:a16="http://schemas.microsoft.com/office/drawing/2014/main" id="{00000000-0008-0000-4400-00006D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250">
            <a:extLst>
              <a:ext uri="{FF2B5EF4-FFF2-40B4-BE49-F238E27FC236}">
                <a16:creationId xmlns:a16="http://schemas.microsoft.com/office/drawing/2014/main" id="{00000000-0008-0000-4400-00006E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251">
            <a:extLst>
              <a:ext uri="{FF2B5EF4-FFF2-40B4-BE49-F238E27FC236}">
                <a16:creationId xmlns:a16="http://schemas.microsoft.com/office/drawing/2014/main" id="{00000000-0008-0000-4400-00006F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252">
            <a:extLst>
              <a:ext uri="{FF2B5EF4-FFF2-40B4-BE49-F238E27FC236}">
                <a16:creationId xmlns:a16="http://schemas.microsoft.com/office/drawing/2014/main" id="{00000000-0008-0000-4400-000070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253">
            <a:extLst>
              <a:ext uri="{FF2B5EF4-FFF2-40B4-BE49-F238E27FC236}">
                <a16:creationId xmlns:a16="http://schemas.microsoft.com/office/drawing/2014/main" id="{00000000-0008-0000-4400-000071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254">
            <a:extLst>
              <a:ext uri="{FF2B5EF4-FFF2-40B4-BE49-F238E27FC236}">
                <a16:creationId xmlns:a16="http://schemas.microsoft.com/office/drawing/2014/main" id="{00000000-0008-0000-4400-000072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255">
            <a:extLst>
              <a:ext uri="{FF2B5EF4-FFF2-40B4-BE49-F238E27FC236}">
                <a16:creationId xmlns:a16="http://schemas.microsoft.com/office/drawing/2014/main" id="{00000000-0008-0000-4400-000073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9525</xdr:colOff>
      <xdr:row>18</xdr:row>
      <xdr:rowOff>114300</xdr:rowOff>
    </xdr:from>
    <xdr:to>
      <xdr:col>5</xdr:col>
      <xdr:colOff>438150</xdr:colOff>
      <xdr:row>34</xdr:row>
      <xdr:rowOff>142875</xdr:rowOff>
    </xdr:to>
    <xdr:graphicFrame macro="">
      <xdr:nvGraphicFramePr>
        <xdr:cNvPr id="124" name="134 Gráfico">
          <a:extLst>
            <a:ext uri="{FF2B5EF4-FFF2-40B4-BE49-F238E27FC236}">
              <a16:creationId xmlns:a16="http://schemas.microsoft.com/office/drawing/2014/main" id="{00000000-0008-0000-4400-00007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137584</xdr:colOff>
      <xdr:row>10</xdr:row>
      <xdr:rowOff>95248</xdr:rowOff>
    </xdr:from>
    <xdr:to>
      <xdr:col>11</xdr:col>
      <xdr:colOff>349984</xdr:colOff>
      <xdr:row>44</xdr:row>
      <xdr:rowOff>21148</xdr:rowOff>
    </xdr:to>
    <xdr:grpSp>
      <xdr:nvGrpSpPr>
        <xdr:cNvPr id="173" name="172 Grupo">
          <a:extLst>
            <a:ext uri="{FF2B5EF4-FFF2-40B4-BE49-F238E27FC236}">
              <a16:creationId xmlns:a16="http://schemas.microsoft.com/office/drawing/2014/main" id="{00000000-0008-0000-4400-0000AD000000}"/>
            </a:ext>
          </a:extLst>
        </xdr:cNvPr>
        <xdr:cNvGrpSpPr/>
      </xdr:nvGrpSpPr>
      <xdr:grpSpPr>
        <a:xfrm>
          <a:off x="3812117" y="1839381"/>
          <a:ext cx="4987600" cy="5750967"/>
          <a:chOff x="1513417" y="6667499"/>
          <a:chExt cx="6220883" cy="6777567"/>
        </a:xfrm>
      </xdr:grpSpPr>
      <xdr:pic>
        <xdr:nvPicPr>
          <xdr:cNvPr id="2050" name="Picture 2">
            <a:extLst>
              <a:ext uri="{FF2B5EF4-FFF2-40B4-BE49-F238E27FC236}">
                <a16:creationId xmlns:a16="http://schemas.microsoft.com/office/drawing/2014/main" id="{00000000-0008-0000-4400-0000020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513417" y="6667499"/>
            <a:ext cx="6220883" cy="6777567"/>
          </a:xfrm>
          <a:prstGeom prst="rect">
            <a:avLst/>
          </a:prstGeom>
          <a:noFill/>
        </xdr:spPr>
      </xdr:pic>
      <xdr:sp macro="" textlink="">
        <xdr:nvSpPr>
          <xdr:cNvPr id="150" name="Text Box 211">
            <a:extLst>
              <a:ext uri="{FF2B5EF4-FFF2-40B4-BE49-F238E27FC236}">
                <a16:creationId xmlns:a16="http://schemas.microsoft.com/office/drawing/2014/main" id="{00000000-0008-0000-4400-00009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45303" y="7314958"/>
            <a:ext cx="1086358" cy="22112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51" name="Text Box 212">
            <a:extLst>
              <a:ext uri="{FF2B5EF4-FFF2-40B4-BE49-F238E27FC236}">
                <a16:creationId xmlns:a16="http://schemas.microsoft.com/office/drawing/2014/main" id="{00000000-0008-0000-4400-00009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12661" y="7732214"/>
            <a:ext cx="1013463" cy="23816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52" name="Text Box 213">
            <a:extLst>
              <a:ext uri="{FF2B5EF4-FFF2-40B4-BE49-F238E27FC236}">
                <a16:creationId xmlns:a16="http://schemas.microsoft.com/office/drawing/2014/main" id="{00000000-0008-0000-4400-00009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33175" y="8338178"/>
            <a:ext cx="1012251" cy="31653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53" name="Text Box 214">
            <a:extLst>
              <a:ext uri="{FF2B5EF4-FFF2-40B4-BE49-F238E27FC236}">
                <a16:creationId xmlns:a16="http://schemas.microsoft.com/office/drawing/2014/main" id="{00000000-0008-0000-4400-00009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99346" y="9737478"/>
            <a:ext cx="818558" cy="22011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54" name="Text Box 215">
            <a:extLst>
              <a:ext uri="{FF2B5EF4-FFF2-40B4-BE49-F238E27FC236}">
                <a16:creationId xmlns:a16="http://schemas.microsoft.com/office/drawing/2014/main" id="{00000000-0008-0000-4400-00009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56531" y="8982107"/>
            <a:ext cx="836587" cy="22534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55" name="Text Box 216">
            <a:extLst>
              <a:ext uri="{FF2B5EF4-FFF2-40B4-BE49-F238E27FC236}">
                <a16:creationId xmlns:a16="http://schemas.microsoft.com/office/drawing/2014/main" id="{00000000-0008-0000-4400-00009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20552" y="9410732"/>
            <a:ext cx="1126681" cy="2046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56" name="Text Box 217">
            <a:extLst>
              <a:ext uri="{FF2B5EF4-FFF2-40B4-BE49-F238E27FC236}">
                <a16:creationId xmlns:a16="http://schemas.microsoft.com/office/drawing/2014/main" id="{00000000-0008-0000-4400-00009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50610" y="9544082"/>
            <a:ext cx="648053" cy="40034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57" name="Text Box 218">
            <a:extLst>
              <a:ext uri="{FF2B5EF4-FFF2-40B4-BE49-F238E27FC236}">
                <a16:creationId xmlns:a16="http://schemas.microsoft.com/office/drawing/2014/main" id="{00000000-0008-0000-4400-00009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62074" y="9808665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58" name="Text Box 219">
            <a:extLst>
              <a:ext uri="{FF2B5EF4-FFF2-40B4-BE49-F238E27FC236}">
                <a16:creationId xmlns:a16="http://schemas.microsoft.com/office/drawing/2014/main" id="{00000000-0008-0000-4400-00009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25309" y="9982232"/>
            <a:ext cx="1029270" cy="23856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59" name="Text Box 220">
            <a:extLst>
              <a:ext uri="{FF2B5EF4-FFF2-40B4-BE49-F238E27FC236}">
                <a16:creationId xmlns:a16="http://schemas.microsoft.com/office/drawing/2014/main" id="{00000000-0008-0000-4400-00009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76098" y="10612998"/>
            <a:ext cx="641803" cy="23949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60" name="Text Box 221">
            <a:extLst>
              <a:ext uri="{FF2B5EF4-FFF2-40B4-BE49-F238E27FC236}">
                <a16:creationId xmlns:a16="http://schemas.microsoft.com/office/drawing/2014/main" id="{00000000-0008-0000-4400-0000A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14173" y="11101947"/>
            <a:ext cx="776205" cy="22432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61" name="Text Box 222">
            <a:extLst>
              <a:ext uri="{FF2B5EF4-FFF2-40B4-BE49-F238E27FC236}">
                <a16:creationId xmlns:a16="http://schemas.microsoft.com/office/drawing/2014/main" id="{00000000-0008-0000-4400-0000A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27315" y="11617356"/>
            <a:ext cx="733735" cy="28797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62" name="Text Box 223">
            <a:extLst>
              <a:ext uri="{FF2B5EF4-FFF2-40B4-BE49-F238E27FC236}">
                <a16:creationId xmlns:a16="http://schemas.microsoft.com/office/drawing/2014/main" id="{00000000-0008-0000-4400-0000A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71990" y="10572781"/>
            <a:ext cx="815588" cy="37183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63" name="Text Box 224">
            <a:extLst>
              <a:ext uri="{FF2B5EF4-FFF2-40B4-BE49-F238E27FC236}">
                <a16:creationId xmlns:a16="http://schemas.microsoft.com/office/drawing/2014/main" id="{00000000-0008-0000-4400-0000A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87721" y="12025874"/>
            <a:ext cx="864118" cy="49798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64" name="Text Box 225">
            <a:extLst>
              <a:ext uri="{FF2B5EF4-FFF2-40B4-BE49-F238E27FC236}">
                <a16:creationId xmlns:a16="http://schemas.microsoft.com/office/drawing/2014/main" id="{00000000-0008-0000-4400-0000A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04599" y="12248123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65" name="Text Box 226">
            <a:extLst>
              <a:ext uri="{FF2B5EF4-FFF2-40B4-BE49-F238E27FC236}">
                <a16:creationId xmlns:a16="http://schemas.microsoft.com/office/drawing/2014/main" id="{00000000-0008-0000-4400-0000A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331524" y="9988581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66" name="Text Box 227">
            <a:extLst>
              <a:ext uri="{FF2B5EF4-FFF2-40B4-BE49-F238E27FC236}">
                <a16:creationId xmlns:a16="http://schemas.microsoft.com/office/drawing/2014/main" id="{00000000-0008-0000-4400-0000A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06069" y="8839231"/>
            <a:ext cx="907290" cy="23661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67" name="Text Box 228">
            <a:extLst>
              <a:ext uri="{FF2B5EF4-FFF2-40B4-BE49-F238E27FC236}">
                <a16:creationId xmlns:a16="http://schemas.microsoft.com/office/drawing/2014/main" id="{00000000-0008-0000-4400-0000A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84372" y="8888974"/>
            <a:ext cx="947166" cy="2526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68" name="Text Box 229">
            <a:extLst>
              <a:ext uri="{FF2B5EF4-FFF2-40B4-BE49-F238E27FC236}">
                <a16:creationId xmlns:a16="http://schemas.microsoft.com/office/drawing/2014/main" id="{00000000-0008-0000-4400-0000A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87549" y="8161898"/>
            <a:ext cx="957751" cy="16380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69" name="Text Box 230">
            <a:extLst>
              <a:ext uri="{FF2B5EF4-FFF2-40B4-BE49-F238E27FC236}">
                <a16:creationId xmlns:a16="http://schemas.microsoft.com/office/drawing/2014/main" id="{00000000-0008-0000-4400-0000A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95274" y="7397782"/>
            <a:ext cx="709738" cy="16462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70" name="Text Box 231">
            <a:extLst>
              <a:ext uri="{FF2B5EF4-FFF2-40B4-BE49-F238E27FC236}">
                <a16:creationId xmlns:a16="http://schemas.microsoft.com/office/drawing/2014/main" id="{00000000-0008-0000-4400-0000A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67242" y="8867805"/>
            <a:ext cx="747858" cy="30016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71" name="Text Box 258">
            <a:extLst>
              <a:ext uri="{FF2B5EF4-FFF2-40B4-BE49-F238E27FC236}">
                <a16:creationId xmlns:a16="http://schemas.microsoft.com/office/drawing/2014/main" id="{00000000-0008-0000-4400-0000A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34862" y="8180488"/>
            <a:ext cx="971085" cy="23734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72" name="Text Box 259">
            <a:extLst>
              <a:ext uri="{FF2B5EF4-FFF2-40B4-BE49-F238E27FC236}">
                <a16:creationId xmlns:a16="http://schemas.microsoft.com/office/drawing/2014/main" id="{00000000-0008-0000-4400-0000A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736734" y="10216262"/>
            <a:ext cx="698664" cy="34670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465669</xdr:colOff>
      <xdr:row>33</xdr:row>
      <xdr:rowOff>126998</xdr:rowOff>
    </xdr:from>
    <xdr:to>
      <xdr:col>12</xdr:col>
      <xdr:colOff>518585</xdr:colOff>
      <xdr:row>42</xdr:row>
      <xdr:rowOff>116416</xdr:rowOff>
    </xdr:to>
    <xdr:pic>
      <xdr:nvPicPr>
        <xdr:cNvPr id="174" name="Picture 129">
          <a:extLst>
            <a:ext uri="{FF2B5EF4-FFF2-40B4-BE49-F238E27FC236}">
              <a16:creationId xmlns:a16="http://schemas.microsoft.com/office/drawing/2014/main" id="{00000000-0008-0000-4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2" y="5450415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751417</xdr:colOff>
      <xdr:row>5</xdr:row>
      <xdr:rowOff>0</xdr:rowOff>
    </xdr:to>
    <xdr:pic>
      <xdr:nvPicPr>
        <xdr:cNvPr id="52" name="Imagen 3">
          <a:extLst>
            <a:ext uri="{FF2B5EF4-FFF2-40B4-BE49-F238E27FC236}">
              <a16:creationId xmlns:a16="http://schemas.microsoft.com/office/drawing/2014/main" id="{00000000-0008-0000-44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10382250" cy="7937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59531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9346406" cy="95250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14</xdr:row>
      <xdr:rowOff>76200</xdr:rowOff>
    </xdr:from>
    <xdr:to>
      <xdr:col>6</xdr:col>
      <xdr:colOff>142875</xdr:colOff>
      <xdr:row>14</xdr:row>
      <xdr:rowOff>76200</xdr:rowOff>
    </xdr:to>
    <xdr:sp macro="" textlink="">
      <xdr:nvSpPr>
        <xdr:cNvPr id="24" name="Rectangle 24">
          <a:extLst>
            <a:ext uri="{FF2B5EF4-FFF2-40B4-BE49-F238E27FC236}">
              <a16:creationId xmlns:a16="http://schemas.microsoft.com/office/drawing/2014/main" id="{00000000-0008-0000-4500-000018000000}"/>
            </a:ext>
          </a:extLst>
        </xdr:cNvPr>
        <xdr:cNvSpPr>
          <a:spLocks noChangeArrowheads="1"/>
        </xdr:cNvSpPr>
      </xdr:nvSpPr>
      <xdr:spPr bwMode="auto">
        <a:xfrm>
          <a:off x="373380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15</xdr:row>
      <xdr:rowOff>9525</xdr:rowOff>
    </xdr:from>
    <xdr:to>
      <xdr:col>6</xdr:col>
      <xdr:colOff>228600</xdr:colOff>
      <xdr:row>15</xdr:row>
      <xdr:rowOff>9525</xdr:rowOff>
    </xdr:to>
    <xdr:sp macro="" textlink="">
      <xdr:nvSpPr>
        <xdr:cNvPr id="27" name="Rectangle 27">
          <a:extLst>
            <a:ext uri="{FF2B5EF4-FFF2-40B4-BE49-F238E27FC236}">
              <a16:creationId xmlns:a16="http://schemas.microsoft.com/office/drawing/2014/main" id="{00000000-0008-0000-4500-00001B000000}"/>
            </a:ext>
          </a:extLst>
        </xdr:cNvPr>
        <xdr:cNvSpPr>
          <a:spLocks noChangeArrowheads="1"/>
        </xdr:cNvSpPr>
      </xdr:nvSpPr>
      <xdr:spPr bwMode="auto">
        <a:xfrm>
          <a:off x="3819525" y="19240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190500</xdr:colOff>
      <xdr:row>27</xdr:row>
      <xdr:rowOff>47625</xdr:rowOff>
    </xdr:from>
    <xdr:to>
      <xdr:col>6</xdr:col>
      <xdr:colOff>190500</xdr:colOff>
      <xdr:row>27</xdr:row>
      <xdr:rowOff>57150</xdr:rowOff>
    </xdr:to>
    <xdr:sp macro="" textlink="">
      <xdr:nvSpPr>
        <xdr:cNvPr id="62" name="Rectangle 62">
          <a:extLst>
            <a:ext uri="{FF2B5EF4-FFF2-40B4-BE49-F238E27FC236}">
              <a16:creationId xmlns:a16="http://schemas.microsoft.com/office/drawing/2014/main" id="{00000000-0008-0000-4500-00003E000000}"/>
            </a:ext>
          </a:extLst>
        </xdr:cNvPr>
        <xdr:cNvSpPr>
          <a:spLocks noChangeArrowheads="1"/>
        </xdr:cNvSpPr>
      </xdr:nvSpPr>
      <xdr:spPr bwMode="auto">
        <a:xfrm>
          <a:off x="3781425" y="3905250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15</xdr:row>
      <xdr:rowOff>9525</xdr:rowOff>
    </xdr:from>
    <xdr:to>
      <xdr:col>6</xdr:col>
      <xdr:colOff>228600</xdr:colOff>
      <xdr:row>15</xdr:row>
      <xdr:rowOff>9525</xdr:rowOff>
    </xdr:to>
    <xdr:sp macro="" textlink="">
      <xdr:nvSpPr>
        <xdr:cNvPr id="78" name="Rectangle 78">
          <a:extLst>
            <a:ext uri="{FF2B5EF4-FFF2-40B4-BE49-F238E27FC236}">
              <a16:creationId xmlns:a16="http://schemas.microsoft.com/office/drawing/2014/main" id="{00000000-0008-0000-4500-00004E000000}"/>
            </a:ext>
          </a:extLst>
        </xdr:cNvPr>
        <xdr:cNvSpPr>
          <a:spLocks noChangeArrowheads="1"/>
        </xdr:cNvSpPr>
      </xdr:nvSpPr>
      <xdr:spPr bwMode="auto">
        <a:xfrm>
          <a:off x="3819525" y="19240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323850</xdr:colOff>
      <xdr:row>8</xdr:row>
      <xdr:rowOff>123825</xdr:rowOff>
    </xdr:from>
    <xdr:to>
      <xdr:col>5</xdr:col>
      <xdr:colOff>295275</xdr:colOff>
      <xdr:row>10</xdr:row>
      <xdr:rowOff>123825</xdr:rowOff>
    </xdr:to>
    <xdr:sp macro="" textlink="">
      <xdr:nvSpPr>
        <xdr:cNvPr id="101" name="Text Box 109">
          <a:extLst>
            <a:ext uri="{FF2B5EF4-FFF2-40B4-BE49-F238E27FC236}">
              <a16:creationId xmlns:a16="http://schemas.microsoft.com/office/drawing/2014/main" id="{00000000-0008-0000-4500-000065000000}"/>
            </a:ext>
          </a:extLst>
        </xdr:cNvPr>
        <xdr:cNvSpPr txBox="1">
          <a:spLocks noChangeArrowheads="1"/>
        </xdr:cNvSpPr>
      </xdr:nvSpPr>
      <xdr:spPr bwMode="auto">
        <a:xfrm>
          <a:off x="3152775" y="161925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28574</xdr:colOff>
      <xdr:row>11</xdr:row>
      <xdr:rowOff>114300</xdr:rowOff>
    </xdr:from>
    <xdr:to>
      <xdr:col>5</xdr:col>
      <xdr:colOff>533399</xdr:colOff>
      <xdr:row>16</xdr:row>
      <xdr:rowOff>85725</xdr:rowOff>
    </xdr:to>
    <xdr:grpSp>
      <xdr:nvGrpSpPr>
        <xdr:cNvPr id="102" name="Group 110">
          <a:extLst>
            <a:ext uri="{FF2B5EF4-FFF2-40B4-BE49-F238E27FC236}">
              <a16:creationId xmlns:a16="http://schemas.microsoft.com/office/drawing/2014/main" id="{00000000-0008-0000-4500-000066000000}"/>
            </a:ext>
          </a:extLst>
        </xdr:cNvPr>
        <xdr:cNvGrpSpPr>
          <a:grpSpLocks/>
        </xdr:cNvGrpSpPr>
      </xdr:nvGrpSpPr>
      <xdr:grpSpPr bwMode="auto">
        <a:xfrm>
          <a:off x="2949574" y="2154767"/>
          <a:ext cx="1292225" cy="792691"/>
          <a:chOff x="276" y="197"/>
          <a:chExt cx="94" cy="82"/>
        </a:xfrm>
      </xdr:grpSpPr>
      <xdr:sp macro="" textlink="">
        <xdr:nvSpPr>
          <xdr:cNvPr id="103" name="Freeform 111">
            <a:extLst>
              <a:ext uri="{FF2B5EF4-FFF2-40B4-BE49-F238E27FC236}">
                <a16:creationId xmlns:a16="http://schemas.microsoft.com/office/drawing/2014/main" id="{00000000-0008-0000-45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2 h 2"/>
              <a:gd name="T2" fmla="*/ 0 w 1"/>
              <a:gd name="T3" fmla="*/ 2 h 2"/>
              <a:gd name="T4" fmla="*/ 0 w 1"/>
              <a:gd name="T5" fmla="*/ 1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1 h 2"/>
              <a:gd name="T12" fmla="*/ 1 w 1"/>
              <a:gd name="T13" fmla="*/ 2 h 2"/>
              <a:gd name="T14" fmla="*/ 0 w 1"/>
              <a:gd name="T15" fmla="*/ 2 h 2"/>
              <a:gd name="T16" fmla="*/ 0 w 1"/>
              <a:gd name="T17" fmla="*/ 2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2">
            <a:extLst>
              <a:ext uri="{FF2B5EF4-FFF2-40B4-BE49-F238E27FC236}">
                <a16:creationId xmlns:a16="http://schemas.microsoft.com/office/drawing/2014/main" id="{00000000-0008-0000-45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2 w 3"/>
              <a:gd name="T1" fmla="*/ 3 h 3"/>
              <a:gd name="T2" fmla="*/ 0 w 3"/>
              <a:gd name="T3" fmla="*/ 2 h 3"/>
              <a:gd name="T4" fmla="*/ 0 w 3"/>
              <a:gd name="T5" fmla="*/ 2 h 3"/>
              <a:gd name="T6" fmla="*/ 0 w 3"/>
              <a:gd name="T7" fmla="*/ 2 h 3"/>
              <a:gd name="T8" fmla="*/ 0 w 3"/>
              <a:gd name="T9" fmla="*/ 1 h 3"/>
              <a:gd name="T10" fmla="*/ 0 w 3"/>
              <a:gd name="T11" fmla="*/ 1 h 3"/>
              <a:gd name="T12" fmla="*/ 1 w 3"/>
              <a:gd name="T13" fmla="*/ 0 h 3"/>
              <a:gd name="T14" fmla="*/ 2 w 3"/>
              <a:gd name="T15" fmla="*/ 0 h 3"/>
              <a:gd name="T16" fmla="*/ 3 w 3"/>
              <a:gd name="T17" fmla="*/ 2 h 3"/>
              <a:gd name="T18" fmla="*/ 3 w 3"/>
              <a:gd name="T19" fmla="*/ 2 h 3"/>
              <a:gd name="T20" fmla="*/ 3 w 3"/>
              <a:gd name="T21" fmla="*/ 3 h 3"/>
              <a:gd name="T22" fmla="*/ 2 w 3"/>
              <a:gd name="T23" fmla="*/ 3 h 3"/>
              <a:gd name="T24" fmla="*/ 2 w 3"/>
              <a:gd name="T25" fmla="*/ 3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3">
            <a:extLst>
              <a:ext uri="{FF2B5EF4-FFF2-40B4-BE49-F238E27FC236}">
                <a16:creationId xmlns:a16="http://schemas.microsoft.com/office/drawing/2014/main" id="{00000000-0008-0000-45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1 w 2"/>
              <a:gd name="T1" fmla="*/ 1 h 1"/>
              <a:gd name="T2" fmla="*/ 1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1 w 2"/>
              <a:gd name="T9" fmla="*/ 0 h 1"/>
              <a:gd name="T10" fmla="*/ 2 w 2"/>
              <a:gd name="T11" fmla="*/ 0 h 1"/>
              <a:gd name="T12" fmla="*/ 1 w 2"/>
              <a:gd name="T13" fmla="*/ 0 h 1"/>
              <a:gd name="T14" fmla="*/ 1 w 2"/>
              <a:gd name="T15" fmla="*/ 1 h 1"/>
              <a:gd name="T16" fmla="*/ 1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4">
            <a:extLst>
              <a:ext uri="{FF2B5EF4-FFF2-40B4-BE49-F238E27FC236}">
                <a16:creationId xmlns:a16="http://schemas.microsoft.com/office/drawing/2014/main" id="{00000000-0008-0000-45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2 w 21"/>
              <a:gd name="T1" fmla="*/ 20 h 31"/>
              <a:gd name="T2" fmla="*/ 13 w 21"/>
              <a:gd name="T3" fmla="*/ 20 h 31"/>
              <a:gd name="T4" fmla="*/ 12 w 21"/>
              <a:gd name="T5" fmla="*/ 20 h 31"/>
              <a:gd name="T6" fmla="*/ 9 w 21"/>
              <a:gd name="T7" fmla="*/ 17 h 31"/>
              <a:gd name="T8" fmla="*/ 9 w 21"/>
              <a:gd name="T9" fmla="*/ 15 h 31"/>
              <a:gd name="T10" fmla="*/ 8 w 21"/>
              <a:gd name="T11" fmla="*/ 14 h 31"/>
              <a:gd name="T12" fmla="*/ 6 w 21"/>
              <a:gd name="T13" fmla="*/ 12 h 31"/>
              <a:gd name="T14" fmla="*/ 5 w 21"/>
              <a:gd name="T15" fmla="*/ 11 h 31"/>
              <a:gd name="T16" fmla="*/ 5 w 21"/>
              <a:gd name="T17" fmla="*/ 9 h 31"/>
              <a:gd name="T18" fmla="*/ 5 w 21"/>
              <a:gd name="T19" fmla="*/ 8 h 31"/>
              <a:gd name="T20" fmla="*/ 4 w 21"/>
              <a:gd name="T21" fmla="*/ 5 h 31"/>
              <a:gd name="T22" fmla="*/ 3 w 21"/>
              <a:gd name="T23" fmla="*/ 5 h 31"/>
              <a:gd name="T24" fmla="*/ 0 w 21"/>
              <a:gd name="T25" fmla="*/ 6 h 31"/>
              <a:gd name="T26" fmla="*/ 0 w 21"/>
              <a:gd name="T27" fmla="*/ 5 h 31"/>
              <a:gd name="T28" fmla="*/ 1 w 21"/>
              <a:gd name="T29" fmla="*/ 3 h 31"/>
              <a:gd name="T30" fmla="*/ 3 w 21"/>
              <a:gd name="T31" fmla="*/ 2 h 31"/>
              <a:gd name="T32" fmla="*/ 5 w 21"/>
              <a:gd name="T33" fmla="*/ 2 h 31"/>
              <a:gd name="T34" fmla="*/ 6 w 21"/>
              <a:gd name="T35" fmla="*/ 0 h 31"/>
              <a:gd name="T36" fmla="*/ 7 w 21"/>
              <a:gd name="T37" fmla="*/ 0 h 31"/>
              <a:gd name="T38" fmla="*/ 6 w 21"/>
              <a:gd name="T39" fmla="*/ 1 h 31"/>
              <a:gd name="T40" fmla="*/ 8 w 21"/>
              <a:gd name="T41" fmla="*/ 3 h 31"/>
              <a:gd name="T42" fmla="*/ 9 w 21"/>
              <a:gd name="T43" fmla="*/ 5 h 31"/>
              <a:gd name="T44" fmla="*/ 10 w 21"/>
              <a:gd name="T45" fmla="*/ 6 h 31"/>
              <a:gd name="T46" fmla="*/ 10 w 21"/>
              <a:gd name="T47" fmla="*/ 8 h 31"/>
              <a:gd name="T48" fmla="*/ 11 w 21"/>
              <a:gd name="T49" fmla="*/ 10 h 31"/>
              <a:gd name="T50" fmla="*/ 12 w 21"/>
              <a:gd name="T51" fmla="*/ 12 h 31"/>
              <a:gd name="T52" fmla="*/ 14 w 21"/>
              <a:gd name="T53" fmla="*/ 13 h 31"/>
              <a:gd name="T54" fmla="*/ 16 w 21"/>
              <a:gd name="T55" fmla="*/ 15 h 31"/>
              <a:gd name="T56" fmla="*/ 17 w 21"/>
              <a:gd name="T57" fmla="*/ 16 h 31"/>
              <a:gd name="T58" fmla="*/ 16 w 21"/>
              <a:gd name="T59" fmla="*/ 17 h 31"/>
              <a:gd name="T60" fmla="*/ 16 w 21"/>
              <a:gd name="T61" fmla="*/ 19 h 31"/>
              <a:gd name="T62" fmla="*/ 17 w 21"/>
              <a:gd name="T63" fmla="*/ 20 h 31"/>
              <a:gd name="T64" fmla="*/ 18 w 21"/>
              <a:gd name="T65" fmla="*/ 20 h 31"/>
              <a:gd name="T66" fmla="*/ 18 w 21"/>
              <a:gd name="T67" fmla="*/ 20 h 31"/>
              <a:gd name="T68" fmla="*/ 18 w 21"/>
              <a:gd name="T69" fmla="*/ 21 h 31"/>
              <a:gd name="T70" fmla="*/ 18 w 21"/>
              <a:gd name="T71" fmla="*/ 21 h 31"/>
              <a:gd name="T72" fmla="*/ 20 w 21"/>
              <a:gd name="T73" fmla="*/ 22 h 31"/>
              <a:gd name="T74" fmla="*/ 20 w 21"/>
              <a:gd name="T75" fmla="*/ 23 h 31"/>
              <a:gd name="T76" fmla="*/ 21 w 21"/>
              <a:gd name="T77" fmla="*/ 24 h 31"/>
              <a:gd name="T78" fmla="*/ 19 w 21"/>
              <a:gd name="T79" fmla="*/ 24 h 31"/>
              <a:gd name="T80" fmla="*/ 19 w 21"/>
              <a:gd name="T81" fmla="*/ 26 h 31"/>
              <a:gd name="T82" fmla="*/ 19 w 21"/>
              <a:gd name="T83" fmla="*/ 27 h 31"/>
              <a:gd name="T84" fmla="*/ 18 w 21"/>
              <a:gd name="T85" fmla="*/ 28 h 31"/>
              <a:gd name="T86" fmla="*/ 15 w 21"/>
              <a:gd name="T87" fmla="*/ 30 h 31"/>
              <a:gd name="T88" fmla="*/ 14 w 21"/>
              <a:gd name="T89" fmla="*/ 30 h 31"/>
              <a:gd name="T90" fmla="*/ 11 w 21"/>
              <a:gd name="T91" fmla="*/ 30 h 31"/>
              <a:gd name="T92" fmla="*/ 10 w 21"/>
              <a:gd name="T93" fmla="*/ 31 h 31"/>
              <a:gd name="T94" fmla="*/ 9 w 21"/>
              <a:gd name="T95" fmla="*/ 30 h 31"/>
              <a:gd name="T96" fmla="*/ 5 w 21"/>
              <a:gd name="T97" fmla="*/ 30 h 31"/>
              <a:gd name="T98" fmla="*/ 3 w 21"/>
              <a:gd name="T99" fmla="*/ 30 h 31"/>
              <a:gd name="T100" fmla="*/ 3 w 21"/>
              <a:gd name="T101" fmla="*/ 28 h 31"/>
              <a:gd name="T102" fmla="*/ 2 w 21"/>
              <a:gd name="T103" fmla="*/ 27 h 31"/>
              <a:gd name="T104" fmla="*/ 2 w 21"/>
              <a:gd name="T105" fmla="*/ 26 h 31"/>
              <a:gd name="T106" fmla="*/ 4 w 21"/>
              <a:gd name="T107" fmla="*/ 24 h 31"/>
              <a:gd name="T108" fmla="*/ 6 w 21"/>
              <a:gd name="T109" fmla="*/ 23 h 31"/>
              <a:gd name="T110" fmla="*/ 6 w 21"/>
              <a:gd name="T111" fmla="*/ 22 h 31"/>
              <a:gd name="T112" fmla="*/ 9 w 21"/>
              <a:gd name="T113" fmla="*/ 21 h 31"/>
              <a:gd name="T114" fmla="*/ 10 w 21"/>
              <a:gd name="T115" fmla="*/ 21 h 31"/>
              <a:gd name="T116" fmla="*/ 11 w 21"/>
              <a:gd name="T117" fmla="*/ 21 h 31"/>
              <a:gd name="T118" fmla="*/ 12 w 21"/>
              <a:gd name="T119" fmla="*/ 21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5">
            <a:extLst>
              <a:ext uri="{FF2B5EF4-FFF2-40B4-BE49-F238E27FC236}">
                <a16:creationId xmlns:a16="http://schemas.microsoft.com/office/drawing/2014/main" id="{00000000-0008-0000-45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8 w 9"/>
              <a:gd name="T1" fmla="*/ 6 h 6"/>
              <a:gd name="T2" fmla="*/ 6 w 9"/>
              <a:gd name="T3" fmla="*/ 6 h 6"/>
              <a:gd name="T4" fmla="*/ 6 w 9"/>
              <a:gd name="T5" fmla="*/ 5 h 6"/>
              <a:gd name="T6" fmla="*/ 5 w 9"/>
              <a:gd name="T7" fmla="*/ 6 h 6"/>
              <a:gd name="T8" fmla="*/ 4 w 9"/>
              <a:gd name="T9" fmla="*/ 6 h 6"/>
              <a:gd name="T10" fmla="*/ 3 w 9"/>
              <a:gd name="T11" fmla="*/ 6 h 6"/>
              <a:gd name="T12" fmla="*/ 3 w 9"/>
              <a:gd name="T13" fmla="*/ 5 h 6"/>
              <a:gd name="T14" fmla="*/ 2 w 9"/>
              <a:gd name="T15" fmla="*/ 5 h 6"/>
              <a:gd name="T16" fmla="*/ 1 w 9"/>
              <a:gd name="T17" fmla="*/ 5 h 6"/>
              <a:gd name="T18" fmla="*/ 1 w 9"/>
              <a:gd name="T19" fmla="*/ 4 h 6"/>
              <a:gd name="T20" fmla="*/ 1 w 9"/>
              <a:gd name="T21" fmla="*/ 3 h 6"/>
              <a:gd name="T22" fmla="*/ 0 w 9"/>
              <a:gd name="T23" fmla="*/ 3 h 6"/>
              <a:gd name="T24" fmla="*/ 0 w 9"/>
              <a:gd name="T25" fmla="*/ 3 h 6"/>
              <a:gd name="T26" fmla="*/ 0 w 9"/>
              <a:gd name="T27" fmla="*/ 2 h 6"/>
              <a:gd name="T28" fmla="*/ 1 w 9"/>
              <a:gd name="T29" fmla="*/ 2 h 6"/>
              <a:gd name="T30" fmla="*/ 1 w 9"/>
              <a:gd name="T31" fmla="*/ 0 h 6"/>
              <a:gd name="T32" fmla="*/ 2 w 9"/>
              <a:gd name="T33" fmla="*/ 0 h 6"/>
              <a:gd name="T34" fmla="*/ 3 w 9"/>
              <a:gd name="T35" fmla="*/ 0 h 6"/>
              <a:gd name="T36" fmla="*/ 3 w 9"/>
              <a:gd name="T37" fmla="*/ 0 h 6"/>
              <a:gd name="T38" fmla="*/ 4 w 9"/>
              <a:gd name="T39" fmla="*/ 0 h 6"/>
              <a:gd name="T40" fmla="*/ 5 w 9"/>
              <a:gd name="T41" fmla="*/ 0 h 6"/>
              <a:gd name="T42" fmla="*/ 5 w 9"/>
              <a:gd name="T43" fmla="*/ 1 h 6"/>
              <a:gd name="T44" fmla="*/ 6 w 9"/>
              <a:gd name="T45" fmla="*/ 1 h 6"/>
              <a:gd name="T46" fmla="*/ 6 w 9"/>
              <a:gd name="T47" fmla="*/ 1 h 6"/>
              <a:gd name="T48" fmla="*/ 7 w 9"/>
              <a:gd name="T49" fmla="*/ 2 h 6"/>
              <a:gd name="T50" fmla="*/ 8 w 9"/>
              <a:gd name="T51" fmla="*/ 3 h 6"/>
              <a:gd name="T52" fmla="*/ 8 w 9"/>
              <a:gd name="T53" fmla="*/ 3 h 6"/>
              <a:gd name="T54" fmla="*/ 9 w 9"/>
              <a:gd name="T55" fmla="*/ 4 h 6"/>
              <a:gd name="T56" fmla="*/ 9 w 9"/>
              <a:gd name="T57" fmla="*/ 5 h 6"/>
              <a:gd name="T58" fmla="*/ 8 w 9"/>
              <a:gd name="T59" fmla="*/ 6 h 6"/>
              <a:gd name="T60" fmla="*/ 8 w 9"/>
              <a:gd name="T61" fmla="*/ 6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6">
            <a:extLst>
              <a:ext uri="{FF2B5EF4-FFF2-40B4-BE49-F238E27FC236}">
                <a16:creationId xmlns:a16="http://schemas.microsoft.com/office/drawing/2014/main" id="{00000000-0008-0000-45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7">
            <a:extLst>
              <a:ext uri="{FF2B5EF4-FFF2-40B4-BE49-F238E27FC236}">
                <a16:creationId xmlns:a16="http://schemas.microsoft.com/office/drawing/2014/main" id="{00000000-0008-0000-45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4 w 8"/>
              <a:gd name="T1" fmla="*/ 6 h 6"/>
              <a:gd name="T2" fmla="*/ 3 w 8"/>
              <a:gd name="T3" fmla="*/ 6 h 6"/>
              <a:gd name="T4" fmla="*/ 2 w 8"/>
              <a:gd name="T5" fmla="*/ 6 h 6"/>
              <a:gd name="T6" fmla="*/ 1 w 8"/>
              <a:gd name="T7" fmla="*/ 4 h 6"/>
              <a:gd name="T8" fmla="*/ 1 w 8"/>
              <a:gd name="T9" fmla="*/ 3 h 6"/>
              <a:gd name="T10" fmla="*/ 0 w 8"/>
              <a:gd name="T11" fmla="*/ 1 h 6"/>
              <a:gd name="T12" fmla="*/ 0 w 8"/>
              <a:gd name="T13" fmla="*/ 0 h 6"/>
              <a:gd name="T14" fmla="*/ 3 w 8"/>
              <a:gd name="T15" fmla="*/ 0 h 6"/>
              <a:gd name="T16" fmla="*/ 5 w 8"/>
              <a:gd name="T17" fmla="*/ 0 h 6"/>
              <a:gd name="T18" fmla="*/ 6 w 8"/>
              <a:gd name="T19" fmla="*/ 0 h 6"/>
              <a:gd name="T20" fmla="*/ 6 w 8"/>
              <a:gd name="T21" fmla="*/ 0 h 6"/>
              <a:gd name="T22" fmla="*/ 7 w 8"/>
              <a:gd name="T23" fmla="*/ 0 h 6"/>
              <a:gd name="T24" fmla="*/ 7 w 8"/>
              <a:gd name="T25" fmla="*/ 1 h 6"/>
              <a:gd name="T26" fmla="*/ 8 w 8"/>
              <a:gd name="T27" fmla="*/ 2 h 6"/>
              <a:gd name="T28" fmla="*/ 7 w 8"/>
              <a:gd name="T29" fmla="*/ 2 h 6"/>
              <a:gd name="T30" fmla="*/ 8 w 8"/>
              <a:gd name="T31" fmla="*/ 2 h 6"/>
              <a:gd name="T32" fmla="*/ 8 w 8"/>
              <a:gd name="T33" fmla="*/ 3 h 6"/>
              <a:gd name="T34" fmla="*/ 8 w 8"/>
              <a:gd name="T35" fmla="*/ 3 h 6"/>
              <a:gd name="T36" fmla="*/ 7 w 8"/>
              <a:gd name="T37" fmla="*/ 4 h 6"/>
              <a:gd name="T38" fmla="*/ 6 w 8"/>
              <a:gd name="T39" fmla="*/ 6 h 6"/>
              <a:gd name="T40" fmla="*/ 5 w 8"/>
              <a:gd name="T41" fmla="*/ 6 h 6"/>
              <a:gd name="T42" fmla="*/ 4 w 8"/>
              <a:gd name="T43" fmla="*/ 6 h 6"/>
              <a:gd name="T44" fmla="*/ 4 w 8"/>
              <a:gd name="T45" fmla="*/ 6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8">
            <a:extLst>
              <a:ext uri="{FF2B5EF4-FFF2-40B4-BE49-F238E27FC236}">
                <a16:creationId xmlns:a16="http://schemas.microsoft.com/office/drawing/2014/main" id="{00000000-0008-0000-45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1 h 1"/>
              <a:gd name="T2" fmla="*/ 0 w 1"/>
              <a:gd name="T3" fmla="*/ 0 h 1"/>
              <a:gd name="T4" fmla="*/ 1 w 1"/>
              <a:gd name="T5" fmla="*/ 1 h 1"/>
              <a:gd name="T6" fmla="*/ 0 w 1"/>
              <a:gd name="T7" fmla="*/ 1 h 1"/>
              <a:gd name="T8" fmla="*/ 0 w 1"/>
              <a:gd name="T9" fmla="*/ 1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9">
            <a:extLst>
              <a:ext uri="{FF2B5EF4-FFF2-40B4-BE49-F238E27FC236}">
                <a16:creationId xmlns:a16="http://schemas.microsoft.com/office/drawing/2014/main" id="{00000000-0008-0000-45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3 h 3"/>
              <a:gd name="T2" fmla="*/ 0 w 1"/>
              <a:gd name="T3" fmla="*/ 2 h 3"/>
              <a:gd name="T4" fmla="*/ 1 w 1"/>
              <a:gd name="T5" fmla="*/ 2 h 3"/>
              <a:gd name="T6" fmla="*/ 1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1 w 1"/>
              <a:gd name="T13" fmla="*/ 0 h 3"/>
              <a:gd name="T14" fmla="*/ 1 w 1"/>
              <a:gd name="T15" fmla="*/ 2 h 3"/>
              <a:gd name="T16" fmla="*/ 1 w 1"/>
              <a:gd name="T17" fmla="*/ 3 h 3"/>
              <a:gd name="T18" fmla="*/ 0 w 1"/>
              <a:gd name="T19" fmla="*/ 3 h 3"/>
              <a:gd name="T20" fmla="*/ 0 w 1"/>
              <a:gd name="T21" fmla="*/ 3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20">
            <a:extLst>
              <a:ext uri="{FF2B5EF4-FFF2-40B4-BE49-F238E27FC236}">
                <a16:creationId xmlns:a16="http://schemas.microsoft.com/office/drawing/2014/main" id="{00000000-0008-0000-45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4 w 10"/>
              <a:gd name="T1" fmla="*/ 7 h 7"/>
              <a:gd name="T2" fmla="*/ 4 w 10"/>
              <a:gd name="T3" fmla="*/ 6 h 7"/>
              <a:gd name="T4" fmla="*/ 3 w 10"/>
              <a:gd name="T5" fmla="*/ 7 h 7"/>
              <a:gd name="T6" fmla="*/ 3 w 10"/>
              <a:gd name="T7" fmla="*/ 6 h 7"/>
              <a:gd name="T8" fmla="*/ 2 w 10"/>
              <a:gd name="T9" fmla="*/ 6 h 7"/>
              <a:gd name="T10" fmla="*/ 1 w 10"/>
              <a:gd name="T11" fmla="*/ 6 h 7"/>
              <a:gd name="T12" fmla="*/ 0 w 10"/>
              <a:gd name="T13" fmla="*/ 5 h 7"/>
              <a:gd name="T14" fmla="*/ 0 w 10"/>
              <a:gd name="T15" fmla="*/ 4 h 7"/>
              <a:gd name="T16" fmla="*/ 0 w 10"/>
              <a:gd name="T17" fmla="*/ 3 h 7"/>
              <a:gd name="T18" fmla="*/ 0 w 10"/>
              <a:gd name="T19" fmla="*/ 2 h 7"/>
              <a:gd name="T20" fmla="*/ 0 w 10"/>
              <a:gd name="T21" fmla="*/ 1 h 7"/>
              <a:gd name="T22" fmla="*/ 0 w 10"/>
              <a:gd name="T23" fmla="*/ 1 h 7"/>
              <a:gd name="T24" fmla="*/ 1 w 10"/>
              <a:gd name="T25" fmla="*/ 0 h 7"/>
              <a:gd name="T26" fmla="*/ 2 w 10"/>
              <a:gd name="T27" fmla="*/ 0 h 7"/>
              <a:gd name="T28" fmla="*/ 3 w 10"/>
              <a:gd name="T29" fmla="*/ 0 h 7"/>
              <a:gd name="T30" fmla="*/ 4 w 10"/>
              <a:gd name="T31" fmla="*/ 0 h 7"/>
              <a:gd name="T32" fmla="*/ 4 w 10"/>
              <a:gd name="T33" fmla="*/ 0 h 7"/>
              <a:gd name="T34" fmla="*/ 5 w 10"/>
              <a:gd name="T35" fmla="*/ 0 h 7"/>
              <a:gd name="T36" fmla="*/ 6 w 10"/>
              <a:gd name="T37" fmla="*/ 0 h 7"/>
              <a:gd name="T38" fmla="*/ 7 w 10"/>
              <a:gd name="T39" fmla="*/ 0 h 7"/>
              <a:gd name="T40" fmla="*/ 7 w 10"/>
              <a:gd name="T41" fmla="*/ 0 h 7"/>
              <a:gd name="T42" fmla="*/ 8 w 10"/>
              <a:gd name="T43" fmla="*/ 0 h 7"/>
              <a:gd name="T44" fmla="*/ 8 w 10"/>
              <a:gd name="T45" fmla="*/ 1 h 7"/>
              <a:gd name="T46" fmla="*/ 9 w 10"/>
              <a:gd name="T47" fmla="*/ 1 h 7"/>
              <a:gd name="T48" fmla="*/ 10 w 10"/>
              <a:gd name="T49" fmla="*/ 2 h 7"/>
              <a:gd name="T50" fmla="*/ 9 w 10"/>
              <a:gd name="T51" fmla="*/ 3 h 7"/>
              <a:gd name="T52" fmla="*/ 9 w 10"/>
              <a:gd name="T53" fmla="*/ 3 h 7"/>
              <a:gd name="T54" fmla="*/ 9 w 10"/>
              <a:gd name="T55" fmla="*/ 4 h 7"/>
              <a:gd name="T56" fmla="*/ 9 w 10"/>
              <a:gd name="T57" fmla="*/ 5 h 7"/>
              <a:gd name="T58" fmla="*/ 8 w 10"/>
              <a:gd name="T59" fmla="*/ 5 h 7"/>
              <a:gd name="T60" fmla="*/ 8 w 10"/>
              <a:gd name="T61" fmla="*/ 6 h 7"/>
              <a:gd name="T62" fmla="*/ 7 w 10"/>
              <a:gd name="T63" fmla="*/ 6 h 7"/>
              <a:gd name="T64" fmla="*/ 7 w 10"/>
              <a:gd name="T65" fmla="*/ 6 h 7"/>
              <a:gd name="T66" fmla="*/ 6 w 10"/>
              <a:gd name="T67" fmla="*/ 6 h 7"/>
              <a:gd name="T68" fmla="*/ 5 w 10"/>
              <a:gd name="T69" fmla="*/ 6 h 7"/>
              <a:gd name="T70" fmla="*/ 4 w 10"/>
              <a:gd name="T71" fmla="*/ 6 h 7"/>
              <a:gd name="T72" fmla="*/ 4 w 10"/>
              <a:gd name="T73" fmla="*/ 7 h 7"/>
              <a:gd name="T74" fmla="*/ 4 w 10"/>
              <a:gd name="T75" fmla="*/ 7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1">
            <a:extLst>
              <a:ext uri="{FF2B5EF4-FFF2-40B4-BE49-F238E27FC236}">
                <a16:creationId xmlns:a16="http://schemas.microsoft.com/office/drawing/2014/main" id="{00000000-0008-0000-45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1 h 1"/>
              <a:gd name="T2" fmla="*/ 0 w 1"/>
              <a:gd name="T3" fmla="*/ 1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1 h 1"/>
              <a:gd name="T10" fmla="*/ 1 w 1"/>
              <a:gd name="T11" fmla="*/ 1 h 1"/>
              <a:gd name="T12" fmla="*/ 1 w 1"/>
              <a:gd name="T13" fmla="*/ 1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2">
            <a:extLst>
              <a:ext uri="{FF2B5EF4-FFF2-40B4-BE49-F238E27FC236}">
                <a16:creationId xmlns:a16="http://schemas.microsoft.com/office/drawing/2014/main" id="{00000000-0008-0000-45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3 w 10"/>
              <a:gd name="T1" fmla="*/ 7 h 7"/>
              <a:gd name="T2" fmla="*/ 2 w 10"/>
              <a:gd name="T3" fmla="*/ 7 h 7"/>
              <a:gd name="T4" fmla="*/ 1 w 10"/>
              <a:gd name="T5" fmla="*/ 6 h 7"/>
              <a:gd name="T6" fmla="*/ 0 w 10"/>
              <a:gd name="T7" fmla="*/ 6 h 7"/>
              <a:gd name="T8" fmla="*/ 0 w 10"/>
              <a:gd name="T9" fmla="*/ 5 h 7"/>
              <a:gd name="T10" fmla="*/ 1 w 10"/>
              <a:gd name="T11" fmla="*/ 4 h 7"/>
              <a:gd name="T12" fmla="*/ 2 w 10"/>
              <a:gd name="T13" fmla="*/ 4 h 7"/>
              <a:gd name="T14" fmla="*/ 2 w 10"/>
              <a:gd name="T15" fmla="*/ 3 h 7"/>
              <a:gd name="T16" fmla="*/ 3 w 10"/>
              <a:gd name="T17" fmla="*/ 3 h 7"/>
              <a:gd name="T18" fmla="*/ 4 w 10"/>
              <a:gd name="T19" fmla="*/ 3 h 7"/>
              <a:gd name="T20" fmla="*/ 4 w 10"/>
              <a:gd name="T21" fmla="*/ 2 h 7"/>
              <a:gd name="T22" fmla="*/ 5 w 10"/>
              <a:gd name="T23" fmla="*/ 2 h 7"/>
              <a:gd name="T24" fmla="*/ 5 w 10"/>
              <a:gd name="T25" fmla="*/ 1 h 7"/>
              <a:gd name="T26" fmla="*/ 5 w 10"/>
              <a:gd name="T27" fmla="*/ 1 h 7"/>
              <a:gd name="T28" fmla="*/ 7 w 10"/>
              <a:gd name="T29" fmla="*/ 1 h 7"/>
              <a:gd name="T30" fmla="*/ 7 w 10"/>
              <a:gd name="T31" fmla="*/ 0 h 7"/>
              <a:gd name="T32" fmla="*/ 8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1 h 7"/>
              <a:gd name="T42" fmla="*/ 9 w 10"/>
              <a:gd name="T43" fmla="*/ 1 h 7"/>
              <a:gd name="T44" fmla="*/ 9 w 10"/>
              <a:gd name="T45" fmla="*/ 2 h 7"/>
              <a:gd name="T46" fmla="*/ 8 w 10"/>
              <a:gd name="T47" fmla="*/ 3 h 7"/>
              <a:gd name="T48" fmla="*/ 8 w 10"/>
              <a:gd name="T49" fmla="*/ 3 h 7"/>
              <a:gd name="T50" fmla="*/ 7 w 10"/>
              <a:gd name="T51" fmla="*/ 4 h 7"/>
              <a:gd name="T52" fmla="*/ 7 w 10"/>
              <a:gd name="T53" fmla="*/ 4 h 7"/>
              <a:gd name="T54" fmla="*/ 6 w 10"/>
              <a:gd name="T55" fmla="*/ 6 h 7"/>
              <a:gd name="T56" fmla="*/ 5 w 10"/>
              <a:gd name="T57" fmla="*/ 6 h 7"/>
              <a:gd name="T58" fmla="*/ 4 w 10"/>
              <a:gd name="T59" fmla="*/ 6 h 7"/>
              <a:gd name="T60" fmla="*/ 3 w 10"/>
              <a:gd name="T61" fmla="*/ 7 h 7"/>
              <a:gd name="T62" fmla="*/ 3 w 10"/>
              <a:gd name="T63" fmla="*/ 7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3">
            <a:extLst>
              <a:ext uri="{FF2B5EF4-FFF2-40B4-BE49-F238E27FC236}">
                <a16:creationId xmlns:a16="http://schemas.microsoft.com/office/drawing/2014/main" id="{00000000-0008-0000-45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2 w 4"/>
              <a:gd name="T1" fmla="*/ 3 h 3"/>
              <a:gd name="T2" fmla="*/ 1 w 4"/>
              <a:gd name="T3" fmla="*/ 3 h 3"/>
              <a:gd name="T4" fmla="*/ 0 w 4"/>
              <a:gd name="T5" fmla="*/ 3 h 3"/>
              <a:gd name="T6" fmla="*/ 0 w 4"/>
              <a:gd name="T7" fmla="*/ 2 h 3"/>
              <a:gd name="T8" fmla="*/ 1 w 4"/>
              <a:gd name="T9" fmla="*/ 0 h 3"/>
              <a:gd name="T10" fmla="*/ 1 w 4"/>
              <a:gd name="T11" fmla="*/ 0 h 3"/>
              <a:gd name="T12" fmla="*/ 2 w 4"/>
              <a:gd name="T13" fmla="*/ 0 h 3"/>
              <a:gd name="T14" fmla="*/ 3 w 4"/>
              <a:gd name="T15" fmla="*/ 0 h 3"/>
              <a:gd name="T16" fmla="*/ 4 w 4"/>
              <a:gd name="T17" fmla="*/ 0 h 3"/>
              <a:gd name="T18" fmla="*/ 4 w 4"/>
              <a:gd name="T19" fmla="*/ 1 h 3"/>
              <a:gd name="T20" fmla="*/ 3 w 4"/>
              <a:gd name="T21" fmla="*/ 2 h 3"/>
              <a:gd name="T22" fmla="*/ 3 w 4"/>
              <a:gd name="T23" fmla="*/ 3 h 3"/>
              <a:gd name="T24" fmla="*/ 3 w 4"/>
              <a:gd name="T25" fmla="*/ 3 h 3"/>
              <a:gd name="T26" fmla="*/ 2 w 4"/>
              <a:gd name="T27" fmla="*/ 3 h 3"/>
              <a:gd name="T28" fmla="*/ 2 w 4"/>
              <a:gd name="T29" fmla="*/ 3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4">
            <a:extLst>
              <a:ext uri="{FF2B5EF4-FFF2-40B4-BE49-F238E27FC236}">
                <a16:creationId xmlns:a16="http://schemas.microsoft.com/office/drawing/2014/main" id="{00000000-0008-0000-45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3 w 3"/>
              <a:gd name="T1" fmla="*/ 1 h 1"/>
              <a:gd name="T2" fmla="*/ 2 w 3"/>
              <a:gd name="T3" fmla="*/ 1 h 1"/>
              <a:gd name="T4" fmla="*/ 2 w 3"/>
              <a:gd name="T5" fmla="*/ 1 h 1"/>
              <a:gd name="T6" fmla="*/ 0 w 3"/>
              <a:gd name="T7" fmla="*/ 0 h 1"/>
              <a:gd name="T8" fmla="*/ 1 w 3"/>
              <a:gd name="T9" fmla="*/ 0 h 1"/>
              <a:gd name="T10" fmla="*/ 2 w 3"/>
              <a:gd name="T11" fmla="*/ 0 h 1"/>
              <a:gd name="T12" fmla="*/ 3 w 3"/>
              <a:gd name="T13" fmla="*/ 0 h 1"/>
              <a:gd name="T14" fmla="*/ 3 w 3"/>
              <a:gd name="T15" fmla="*/ 1 h 1"/>
              <a:gd name="T16" fmla="*/ 3 w 3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38100</xdr:colOff>
      <xdr:row>19</xdr:row>
      <xdr:rowOff>95250</xdr:rowOff>
    </xdr:from>
    <xdr:to>
      <xdr:col>5</xdr:col>
      <xdr:colOff>38100</xdr:colOff>
      <xdr:row>35</xdr:row>
      <xdr:rowOff>95249</xdr:rowOff>
    </xdr:to>
    <xdr:graphicFrame macro="">
      <xdr:nvGraphicFramePr>
        <xdr:cNvPr id="123" name="132 Gráfico">
          <a:extLst>
            <a:ext uri="{FF2B5EF4-FFF2-40B4-BE49-F238E27FC236}">
              <a16:creationId xmlns:a16="http://schemas.microsoft.com/office/drawing/2014/main" id="{00000000-0008-0000-4500-00007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201085</xdr:colOff>
      <xdr:row>9</xdr:row>
      <xdr:rowOff>84667</xdr:rowOff>
    </xdr:from>
    <xdr:to>
      <xdr:col>11</xdr:col>
      <xdr:colOff>413485</xdr:colOff>
      <xdr:row>43</xdr:row>
      <xdr:rowOff>105817</xdr:rowOff>
    </xdr:to>
    <xdr:grpSp>
      <xdr:nvGrpSpPr>
        <xdr:cNvPr id="149" name="148 Grupo">
          <a:extLst>
            <a:ext uri="{FF2B5EF4-FFF2-40B4-BE49-F238E27FC236}">
              <a16:creationId xmlns:a16="http://schemas.microsoft.com/office/drawing/2014/main" id="{00000000-0008-0000-4500-000095000000}"/>
            </a:ext>
          </a:extLst>
        </xdr:cNvPr>
        <xdr:cNvGrpSpPr/>
      </xdr:nvGrpSpPr>
      <xdr:grpSpPr>
        <a:xfrm>
          <a:off x="3909485" y="1786467"/>
          <a:ext cx="4936800" cy="5558350"/>
          <a:chOff x="1143001" y="6434667"/>
          <a:chExt cx="6378575" cy="6726767"/>
        </a:xfrm>
      </xdr:grpSpPr>
      <xdr:pic>
        <xdr:nvPicPr>
          <xdr:cNvPr id="1026" name="Picture 2">
            <a:extLst>
              <a:ext uri="{FF2B5EF4-FFF2-40B4-BE49-F238E27FC236}">
                <a16:creationId xmlns:a16="http://schemas.microsoft.com/office/drawing/2014/main" id="{00000000-0008-0000-4500-0000020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143001" y="6434667"/>
            <a:ext cx="6378575" cy="6726767"/>
          </a:xfrm>
          <a:prstGeom prst="rect">
            <a:avLst/>
          </a:prstGeom>
          <a:noFill/>
        </xdr:spPr>
      </xdr:pic>
      <xdr:sp macro="" textlink="">
        <xdr:nvSpPr>
          <xdr:cNvPr id="126" name="Text Box 80">
            <a:extLst>
              <a:ext uri="{FF2B5EF4-FFF2-40B4-BE49-F238E27FC236}">
                <a16:creationId xmlns:a16="http://schemas.microsoft.com/office/drawing/2014/main" id="{00000000-0008-0000-45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62796" y="7241163"/>
            <a:ext cx="977623" cy="23844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7" name="Text Box 81">
            <a:extLst>
              <a:ext uri="{FF2B5EF4-FFF2-40B4-BE49-F238E27FC236}">
                <a16:creationId xmlns:a16="http://schemas.microsoft.com/office/drawing/2014/main" id="{00000000-0008-0000-45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20071" y="7541730"/>
            <a:ext cx="865701" cy="23829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8" name="Text Box 82">
            <a:extLst>
              <a:ext uri="{FF2B5EF4-FFF2-40B4-BE49-F238E27FC236}">
                <a16:creationId xmlns:a16="http://schemas.microsoft.com/office/drawing/2014/main" id="{00000000-0008-0000-45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71819" y="8171436"/>
            <a:ext cx="995592" cy="27473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9" name="Text Box 83">
            <a:extLst>
              <a:ext uri="{FF2B5EF4-FFF2-40B4-BE49-F238E27FC236}">
                <a16:creationId xmlns:a16="http://schemas.microsoft.com/office/drawing/2014/main" id="{00000000-0008-0000-45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39736" y="9473186"/>
            <a:ext cx="743017" cy="25303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0" name="Text Box 84">
            <a:extLst>
              <a:ext uri="{FF2B5EF4-FFF2-40B4-BE49-F238E27FC236}">
                <a16:creationId xmlns:a16="http://schemas.microsoft.com/office/drawing/2014/main" id="{00000000-0008-0000-45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91962" y="8791622"/>
            <a:ext cx="815311" cy="2684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1" name="Text Box 85">
            <a:extLst>
              <a:ext uri="{FF2B5EF4-FFF2-40B4-BE49-F238E27FC236}">
                <a16:creationId xmlns:a16="http://schemas.microsoft.com/office/drawing/2014/main" id="{00000000-0008-0000-45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19506" y="9230829"/>
            <a:ext cx="982840" cy="18190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2" name="Text Box 86">
            <a:extLst>
              <a:ext uri="{FF2B5EF4-FFF2-40B4-BE49-F238E27FC236}">
                <a16:creationId xmlns:a16="http://schemas.microsoft.com/office/drawing/2014/main" id="{00000000-0008-0000-45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69835" y="9343013"/>
            <a:ext cx="662638" cy="33096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3" name="Text Box 87">
            <a:extLst>
              <a:ext uri="{FF2B5EF4-FFF2-40B4-BE49-F238E27FC236}">
                <a16:creationId xmlns:a16="http://schemas.microsoft.com/office/drawing/2014/main" id="{00000000-0008-0000-45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86922" y="9660513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4" name="Text Box 88">
            <a:extLst>
              <a:ext uri="{FF2B5EF4-FFF2-40B4-BE49-F238E27FC236}">
                <a16:creationId xmlns:a16="http://schemas.microsoft.com/office/drawing/2014/main" id="{00000000-0008-0000-45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37128" y="9842856"/>
            <a:ext cx="1052342" cy="18378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5" name="Text Box 89">
            <a:extLst>
              <a:ext uri="{FF2B5EF4-FFF2-40B4-BE49-F238E27FC236}">
                <a16:creationId xmlns:a16="http://schemas.microsoft.com/office/drawing/2014/main" id="{00000000-0008-0000-45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00946" y="10464848"/>
            <a:ext cx="751120" cy="17569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6" name="Text Box 90">
            <a:extLst>
              <a:ext uri="{FF2B5EF4-FFF2-40B4-BE49-F238E27FC236}">
                <a16:creationId xmlns:a16="http://schemas.microsoft.com/office/drawing/2014/main" id="{00000000-0008-0000-45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07271" y="10953796"/>
            <a:ext cx="704930" cy="19615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7" name="Text Box 91">
            <a:extLst>
              <a:ext uri="{FF2B5EF4-FFF2-40B4-BE49-F238E27FC236}">
                <a16:creationId xmlns:a16="http://schemas.microsoft.com/office/drawing/2014/main" id="{00000000-0008-0000-45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52163" y="11458621"/>
            <a:ext cx="866198" cy="25298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8" name="Text Box 92">
            <a:extLst>
              <a:ext uri="{FF2B5EF4-FFF2-40B4-BE49-F238E27FC236}">
                <a16:creationId xmlns:a16="http://schemas.microsoft.com/office/drawing/2014/main" id="{00000000-0008-0000-45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96838" y="10445796"/>
            <a:ext cx="926336" cy="45598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9" name="Text Box 93">
            <a:extLst>
              <a:ext uri="{FF2B5EF4-FFF2-40B4-BE49-F238E27FC236}">
                <a16:creationId xmlns:a16="http://schemas.microsoft.com/office/drawing/2014/main" id="{00000000-0008-0000-45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48760" y="11822687"/>
            <a:ext cx="1000849" cy="41138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0" name="Text Box 94">
            <a:extLst>
              <a:ext uri="{FF2B5EF4-FFF2-40B4-BE49-F238E27FC236}">
                <a16:creationId xmlns:a16="http://schemas.microsoft.com/office/drawing/2014/main" id="{00000000-0008-0000-45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23614" y="12047054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1" name="Text Box 95">
            <a:extLst>
              <a:ext uri="{FF2B5EF4-FFF2-40B4-BE49-F238E27FC236}">
                <a16:creationId xmlns:a16="http://schemas.microsoft.com/office/drawing/2014/main" id="{00000000-0008-0000-45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39956" y="9776930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chemeClr val="bg1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2" name="Text Box 96">
            <a:extLst>
              <a:ext uri="{FF2B5EF4-FFF2-40B4-BE49-F238E27FC236}">
                <a16:creationId xmlns:a16="http://schemas.microsoft.com/office/drawing/2014/main" id="{00000000-0008-0000-45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14556" y="8743997"/>
            <a:ext cx="738184" cy="25076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3" name="Text Box 97">
            <a:extLst>
              <a:ext uri="{FF2B5EF4-FFF2-40B4-BE49-F238E27FC236}">
                <a16:creationId xmlns:a16="http://schemas.microsoft.com/office/drawing/2014/main" id="{00000000-0008-0000-45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745722" y="8730238"/>
            <a:ext cx="970620" cy="26452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4" name="Text Box 98">
            <a:extLst>
              <a:ext uri="{FF2B5EF4-FFF2-40B4-BE49-F238E27FC236}">
                <a16:creationId xmlns:a16="http://schemas.microsoft.com/office/drawing/2014/main" id="{00000000-0008-0000-45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04412" y="7855000"/>
            <a:ext cx="1101516" cy="316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5" name="Text Box 99">
            <a:extLst>
              <a:ext uri="{FF2B5EF4-FFF2-40B4-BE49-F238E27FC236}">
                <a16:creationId xmlns:a16="http://schemas.microsoft.com/office/drawing/2014/main" id="{00000000-0008-0000-45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20133" y="7228465"/>
            <a:ext cx="691398" cy="17277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6" name="Text Box 100">
            <a:extLst>
              <a:ext uri="{FF2B5EF4-FFF2-40B4-BE49-F238E27FC236}">
                <a16:creationId xmlns:a16="http://schemas.microsoft.com/office/drawing/2014/main" id="{00000000-0008-0000-45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13255" y="8687904"/>
            <a:ext cx="711152" cy="17624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7" name="Text Box 127">
            <a:extLst>
              <a:ext uri="{FF2B5EF4-FFF2-40B4-BE49-F238E27FC236}">
                <a16:creationId xmlns:a16="http://schemas.microsoft.com/office/drawing/2014/main" id="{00000000-0008-0000-45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07347" y="8003164"/>
            <a:ext cx="993768" cy="27320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8" name="Text Box 128">
            <a:extLst>
              <a:ext uri="{FF2B5EF4-FFF2-40B4-BE49-F238E27FC236}">
                <a16:creationId xmlns:a16="http://schemas.microsoft.com/office/drawing/2014/main" id="{00000000-0008-0000-45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386464" y="10062679"/>
            <a:ext cx="828879" cy="32968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116418</xdr:colOff>
      <xdr:row>34</xdr:row>
      <xdr:rowOff>74084</xdr:rowOff>
    </xdr:from>
    <xdr:to>
      <xdr:col>12</xdr:col>
      <xdr:colOff>169334</xdr:colOff>
      <xdr:row>44</xdr:row>
      <xdr:rowOff>2</xdr:rowOff>
    </xdr:to>
    <xdr:pic>
      <xdr:nvPicPr>
        <xdr:cNvPr id="150" name="Picture 129">
          <a:extLst>
            <a:ext uri="{FF2B5EF4-FFF2-40B4-BE49-F238E27FC236}">
              <a16:creationId xmlns:a16="http://schemas.microsoft.com/office/drawing/2014/main" id="{00000000-0008-0000-45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2168" y="5683251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560917</xdr:colOff>
      <xdr:row>4</xdr:row>
      <xdr:rowOff>158750</xdr:rowOff>
    </xdr:to>
    <xdr:pic>
      <xdr:nvPicPr>
        <xdr:cNvPr id="50" name="Imagen 3">
          <a:extLst>
            <a:ext uri="{FF2B5EF4-FFF2-40B4-BE49-F238E27FC236}">
              <a16:creationId xmlns:a16="http://schemas.microsoft.com/office/drawing/2014/main" id="{00000000-0008-0000-45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482667" cy="79375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323850</xdr:colOff>
      <xdr:row>28</xdr:row>
      <xdr:rowOff>133350</xdr:rowOff>
    </xdr:from>
    <xdr:to>
      <xdr:col>7</xdr:col>
      <xdr:colOff>533400</xdr:colOff>
      <xdr:row>33</xdr:row>
      <xdr:rowOff>114300</xdr:rowOff>
    </xdr:to>
    <xdr:sp macro="" textlink="">
      <xdr:nvSpPr>
        <xdr:cNvPr id="19" name="Freeform 18">
          <a:extLst>
            <a:ext uri="{FF2B5EF4-FFF2-40B4-BE49-F238E27FC236}">
              <a16:creationId xmlns:a16="http://schemas.microsoft.com/office/drawing/2014/main" id="{00000000-0008-0000-4600-000013000000}"/>
            </a:ext>
          </a:extLst>
        </xdr:cNvPr>
        <xdr:cNvSpPr>
          <a:spLocks/>
        </xdr:cNvSpPr>
      </xdr:nvSpPr>
      <xdr:spPr bwMode="auto">
        <a:xfrm>
          <a:off x="4010025" y="4752975"/>
          <a:ext cx="971550" cy="790575"/>
        </a:xfrm>
        <a:custGeom>
          <a:avLst/>
          <a:gdLst/>
          <a:ahLst/>
          <a:cxnLst>
            <a:cxn ang="0">
              <a:pos x="58" y="1"/>
            </a:cxn>
            <a:cxn ang="0">
              <a:pos x="59" y="3"/>
            </a:cxn>
            <a:cxn ang="0">
              <a:pos x="63" y="3"/>
            </a:cxn>
            <a:cxn ang="0">
              <a:pos x="65" y="6"/>
            </a:cxn>
            <a:cxn ang="0">
              <a:pos x="63" y="7"/>
            </a:cxn>
            <a:cxn ang="0">
              <a:pos x="60" y="7"/>
            </a:cxn>
            <a:cxn ang="0">
              <a:pos x="56" y="10"/>
            </a:cxn>
            <a:cxn ang="0">
              <a:pos x="57" y="15"/>
            </a:cxn>
            <a:cxn ang="0">
              <a:pos x="54" y="19"/>
            </a:cxn>
            <a:cxn ang="0">
              <a:pos x="53" y="22"/>
            </a:cxn>
            <a:cxn ang="0">
              <a:pos x="52" y="27"/>
            </a:cxn>
            <a:cxn ang="0">
              <a:pos x="48" y="28"/>
            </a:cxn>
            <a:cxn ang="0">
              <a:pos x="46" y="33"/>
            </a:cxn>
            <a:cxn ang="0">
              <a:pos x="41" y="34"/>
            </a:cxn>
            <a:cxn ang="0">
              <a:pos x="40" y="37"/>
            </a:cxn>
            <a:cxn ang="0">
              <a:pos x="37" y="39"/>
            </a:cxn>
            <a:cxn ang="0">
              <a:pos x="34" y="42"/>
            </a:cxn>
            <a:cxn ang="0">
              <a:pos x="34" y="46"/>
            </a:cxn>
            <a:cxn ang="0">
              <a:pos x="34" y="50"/>
            </a:cxn>
            <a:cxn ang="0">
              <a:pos x="32" y="52"/>
            </a:cxn>
            <a:cxn ang="0">
              <a:pos x="30" y="49"/>
            </a:cxn>
            <a:cxn ang="0">
              <a:pos x="29" y="46"/>
            </a:cxn>
            <a:cxn ang="0">
              <a:pos x="27" y="43"/>
            </a:cxn>
            <a:cxn ang="0">
              <a:pos x="23" y="43"/>
            </a:cxn>
            <a:cxn ang="0">
              <a:pos x="22" y="39"/>
            </a:cxn>
            <a:cxn ang="0">
              <a:pos x="18" y="38"/>
            </a:cxn>
            <a:cxn ang="0">
              <a:pos x="14" y="37"/>
            </a:cxn>
            <a:cxn ang="0">
              <a:pos x="10" y="37"/>
            </a:cxn>
            <a:cxn ang="0">
              <a:pos x="5" y="37"/>
            </a:cxn>
            <a:cxn ang="0">
              <a:pos x="7" y="33"/>
            </a:cxn>
            <a:cxn ang="0">
              <a:pos x="9" y="30"/>
            </a:cxn>
            <a:cxn ang="0">
              <a:pos x="6" y="28"/>
            </a:cxn>
            <a:cxn ang="0">
              <a:pos x="2" y="26"/>
            </a:cxn>
            <a:cxn ang="0">
              <a:pos x="1" y="25"/>
            </a:cxn>
            <a:cxn ang="0">
              <a:pos x="2" y="22"/>
            </a:cxn>
            <a:cxn ang="0">
              <a:pos x="6" y="21"/>
            </a:cxn>
            <a:cxn ang="0">
              <a:pos x="8" y="19"/>
            </a:cxn>
            <a:cxn ang="0">
              <a:pos x="11" y="16"/>
            </a:cxn>
            <a:cxn ang="0">
              <a:pos x="12" y="13"/>
            </a:cxn>
            <a:cxn ang="0">
              <a:pos x="11" y="9"/>
            </a:cxn>
            <a:cxn ang="0">
              <a:pos x="13" y="7"/>
            </a:cxn>
            <a:cxn ang="0">
              <a:pos x="14" y="5"/>
            </a:cxn>
            <a:cxn ang="0">
              <a:pos x="16" y="4"/>
            </a:cxn>
            <a:cxn ang="0">
              <a:pos x="18" y="3"/>
            </a:cxn>
            <a:cxn ang="0">
              <a:pos x="19" y="1"/>
            </a:cxn>
            <a:cxn ang="0">
              <a:pos x="25" y="1"/>
            </a:cxn>
            <a:cxn ang="0">
              <a:pos x="25" y="4"/>
            </a:cxn>
            <a:cxn ang="0">
              <a:pos x="26" y="8"/>
            </a:cxn>
            <a:cxn ang="0">
              <a:pos x="30" y="9"/>
            </a:cxn>
            <a:cxn ang="0">
              <a:pos x="33" y="9"/>
            </a:cxn>
            <a:cxn ang="0">
              <a:pos x="35" y="6"/>
            </a:cxn>
            <a:cxn ang="0">
              <a:pos x="37" y="9"/>
            </a:cxn>
            <a:cxn ang="0">
              <a:pos x="39" y="12"/>
            </a:cxn>
            <a:cxn ang="0">
              <a:pos x="42" y="15"/>
            </a:cxn>
            <a:cxn ang="0">
              <a:pos x="46" y="13"/>
            </a:cxn>
            <a:cxn ang="0">
              <a:pos x="47" y="9"/>
            </a:cxn>
            <a:cxn ang="0">
              <a:pos x="50" y="7"/>
            </a:cxn>
            <a:cxn ang="0">
              <a:pos x="53" y="7"/>
            </a:cxn>
            <a:cxn ang="0">
              <a:pos x="55" y="4"/>
            </a:cxn>
            <a:cxn ang="0">
              <a:pos x="57" y="1"/>
            </a:cxn>
          </a:cxnLst>
          <a:rect l="0" t="0" r="r" b="b"/>
          <a:pathLst>
            <a:path w="66" h="52">
              <a:moveTo>
                <a:pt x="58" y="1"/>
              </a:moveTo>
              <a:lnTo>
                <a:pt x="58" y="0"/>
              </a:lnTo>
              <a:lnTo>
                <a:pt x="58" y="1"/>
              </a:lnTo>
              <a:lnTo>
                <a:pt x="59" y="1"/>
              </a:lnTo>
              <a:lnTo>
                <a:pt x="59" y="0"/>
              </a:lnTo>
              <a:lnTo>
                <a:pt x="59" y="1"/>
              </a:lnTo>
              <a:lnTo>
                <a:pt x="58" y="1"/>
              </a:lnTo>
              <a:lnTo>
                <a:pt x="58" y="2"/>
              </a:lnTo>
              <a:lnTo>
                <a:pt x="58" y="3"/>
              </a:lnTo>
              <a:lnTo>
                <a:pt x="58" y="3"/>
              </a:lnTo>
              <a:lnTo>
                <a:pt x="59" y="3"/>
              </a:lnTo>
              <a:lnTo>
                <a:pt x="59" y="4"/>
              </a:lnTo>
              <a:lnTo>
                <a:pt x="59" y="4"/>
              </a:lnTo>
              <a:lnTo>
                <a:pt x="59" y="3"/>
              </a:lnTo>
              <a:lnTo>
                <a:pt x="59" y="3"/>
              </a:lnTo>
              <a:lnTo>
                <a:pt x="60" y="3"/>
              </a:lnTo>
              <a:lnTo>
                <a:pt x="60" y="2"/>
              </a:lnTo>
              <a:lnTo>
                <a:pt x="61" y="2"/>
              </a:lnTo>
              <a:lnTo>
                <a:pt x="62" y="2"/>
              </a:lnTo>
              <a:lnTo>
                <a:pt x="62" y="3"/>
              </a:lnTo>
              <a:lnTo>
                <a:pt x="63" y="3"/>
              </a:lnTo>
              <a:lnTo>
                <a:pt x="63" y="3"/>
              </a:lnTo>
              <a:lnTo>
                <a:pt x="64" y="3"/>
              </a:lnTo>
              <a:lnTo>
                <a:pt x="64" y="4"/>
              </a:lnTo>
              <a:lnTo>
                <a:pt x="65" y="4"/>
              </a:lnTo>
              <a:lnTo>
                <a:pt x="65" y="5"/>
              </a:lnTo>
              <a:lnTo>
                <a:pt x="65" y="5"/>
              </a:lnTo>
              <a:lnTo>
                <a:pt x="65" y="6"/>
              </a:lnTo>
              <a:lnTo>
                <a:pt x="66" y="6"/>
              </a:lnTo>
              <a:lnTo>
                <a:pt x="66" y="6"/>
              </a:lnTo>
              <a:lnTo>
                <a:pt x="65" y="6"/>
              </a:lnTo>
              <a:lnTo>
                <a:pt x="65" y="6"/>
              </a:lnTo>
              <a:lnTo>
                <a:pt x="64" y="6"/>
              </a:lnTo>
              <a:lnTo>
                <a:pt x="64" y="7"/>
              </a:lnTo>
              <a:lnTo>
                <a:pt x="63" y="7"/>
              </a:lnTo>
              <a:lnTo>
                <a:pt x="62" y="7"/>
              </a:lnTo>
              <a:lnTo>
                <a:pt x="62" y="6"/>
              </a:lnTo>
              <a:lnTo>
                <a:pt x="62" y="6"/>
              </a:lnTo>
              <a:lnTo>
                <a:pt x="61" y="6"/>
              </a:lnTo>
              <a:lnTo>
                <a:pt x="61" y="6"/>
              </a:lnTo>
              <a:lnTo>
                <a:pt x="60" y="6"/>
              </a:lnTo>
              <a:lnTo>
                <a:pt x="60" y="7"/>
              </a:lnTo>
              <a:lnTo>
                <a:pt x="60" y="6"/>
              </a:lnTo>
              <a:lnTo>
                <a:pt x="59" y="7"/>
              </a:lnTo>
              <a:lnTo>
                <a:pt x="59" y="7"/>
              </a:lnTo>
              <a:lnTo>
                <a:pt x="58" y="7"/>
              </a:lnTo>
              <a:lnTo>
                <a:pt x="57" y="9"/>
              </a:lnTo>
              <a:lnTo>
                <a:pt x="56" y="9"/>
              </a:lnTo>
              <a:lnTo>
                <a:pt x="56" y="10"/>
              </a:lnTo>
              <a:lnTo>
                <a:pt x="56" y="11"/>
              </a:lnTo>
              <a:lnTo>
                <a:pt x="55" y="12"/>
              </a:lnTo>
              <a:lnTo>
                <a:pt x="56" y="12"/>
              </a:lnTo>
              <a:lnTo>
                <a:pt x="56" y="12"/>
              </a:lnTo>
              <a:lnTo>
                <a:pt x="56" y="13"/>
              </a:lnTo>
              <a:lnTo>
                <a:pt x="57" y="14"/>
              </a:lnTo>
              <a:lnTo>
                <a:pt x="57" y="15"/>
              </a:lnTo>
              <a:lnTo>
                <a:pt x="56" y="16"/>
              </a:lnTo>
              <a:lnTo>
                <a:pt x="56" y="16"/>
              </a:lnTo>
              <a:lnTo>
                <a:pt x="56" y="16"/>
              </a:lnTo>
              <a:lnTo>
                <a:pt x="56" y="17"/>
              </a:lnTo>
              <a:lnTo>
                <a:pt x="55" y="18"/>
              </a:lnTo>
              <a:lnTo>
                <a:pt x="54" y="18"/>
              </a:lnTo>
              <a:lnTo>
                <a:pt x="54" y="19"/>
              </a:lnTo>
              <a:lnTo>
                <a:pt x="55" y="19"/>
              </a:lnTo>
              <a:lnTo>
                <a:pt x="54" y="19"/>
              </a:lnTo>
              <a:lnTo>
                <a:pt x="54" y="20"/>
              </a:lnTo>
              <a:lnTo>
                <a:pt x="54" y="21"/>
              </a:lnTo>
              <a:lnTo>
                <a:pt x="53" y="21"/>
              </a:lnTo>
              <a:lnTo>
                <a:pt x="53" y="22"/>
              </a:lnTo>
              <a:lnTo>
                <a:pt x="53" y="22"/>
              </a:lnTo>
              <a:lnTo>
                <a:pt x="53" y="23"/>
              </a:lnTo>
              <a:lnTo>
                <a:pt x="53" y="24"/>
              </a:lnTo>
              <a:lnTo>
                <a:pt x="53" y="24"/>
              </a:lnTo>
              <a:lnTo>
                <a:pt x="53" y="25"/>
              </a:lnTo>
              <a:lnTo>
                <a:pt x="52" y="25"/>
              </a:lnTo>
              <a:lnTo>
                <a:pt x="52" y="26"/>
              </a:lnTo>
              <a:lnTo>
                <a:pt x="52" y="27"/>
              </a:lnTo>
              <a:lnTo>
                <a:pt x="51" y="28"/>
              </a:lnTo>
              <a:lnTo>
                <a:pt x="50" y="28"/>
              </a:lnTo>
              <a:lnTo>
                <a:pt x="50" y="28"/>
              </a:lnTo>
              <a:lnTo>
                <a:pt x="50" y="28"/>
              </a:lnTo>
              <a:lnTo>
                <a:pt x="49" y="28"/>
              </a:lnTo>
              <a:lnTo>
                <a:pt x="49" y="28"/>
              </a:lnTo>
              <a:lnTo>
                <a:pt x="48" y="28"/>
              </a:lnTo>
              <a:lnTo>
                <a:pt x="48" y="29"/>
              </a:lnTo>
              <a:lnTo>
                <a:pt x="48" y="30"/>
              </a:lnTo>
              <a:lnTo>
                <a:pt x="47" y="30"/>
              </a:lnTo>
              <a:lnTo>
                <a:pt x="47" y="31"/>
              </a:lnTo>
              <a:lnTo>
                <a:pt x="47" y="31"/>
              </a:lnTo>
              <a:lnTo>
                <a:pt x="46" y="32"/>
              </a:lnTo>
              <a:lnTo>
                <a:pt x="46" y="33"/>
              </a:lnTo>
              <a:lnTo>
                <a:pt x="45" y="33"/>
              </a:lnTo>
              <a:lnTo>
                <a:pt x="45" y="34"/>
              </a:lnTo>
              <a:lnTo>
                <a:pt x="44" y="33"/>
              </a:lnTo>
              <a:lnTo>
                <a:pt x="44" y="33"/>
              </a:lnTo>
              <a:lnTo>
                <a:pt x="43" y="34"/>
              </a:lnTo>
              <a:lnTo>
                <a:pt x="42" y="34"/>
              </a:lnTo>
              <a:lnTo>
                <a:pt x="41" y="34"/>
              </a:lnTo>
              <a:lnTo>
                <a:pt x="41" y="35"/>
              </a:lnTo>
              <a:lnTo>
                <a:pt x="41" y="35"/>
              </a:lnTo>
              <a:lnTo>
                <a:pt x="40" y="35"/>
              </a:lnTo>
              <a:lnTo>
                <a:pt x="40" y="36"/>
              </a:lnTo>
              <a:lnTo>
                <a:pt x="39" y="36"/>
              </a:lnTo>
              <a:lnTo>
                <a:pt x="39" y="37"/>
              </a:lnTo>
              <a:lnTo>
                <a:pt x="40" y="37"/>
              </a:lnTo>
              <a:lnTo>
                <a:pt x="39" y="37"/>
              </a:lnTo>
              <a:lnTo>
                <a:pt x="39" y="38"/>
              </a:lnTo>
              <a:lnTo>
                <a:pt x="38" y="39"/>
              </a:lnTo>
              <a:lnTo>
                <a:pt x="38" y="38"/>
              </a:lnTo>
              <a:lnTo>
                <a:pt x="37" y="38"/>
              </a:lnTo>
              <a:lnTo>
                <a:pt x="37" y="39"/>
              </a:lnTo>
              <a:lnTo>
                <a:pt x="37" y="39"/>
              </a:lnTo>
              <a:lnTo>
                <a:pt x="36" y="39"/>
              </a:lnTo>
              <a:lnTo>
                <a:pt x="36" y="40"/>
              </a:lnTo>
              <a:lnTo>
                <a:pt x="35" y="40"/>
              </a:lnTo>
              <a:lnTo>
                <a:pt x="35" y="40"/>
              </a:lnTo>
              <a:lnTo>
                <a:pt x="34" y="40"/>
              </a:lnTo>
              <a:lnTo>
                <a:pt x="34" y="41"/>
              </a:lnTo>
              <a:lnTo>
                <a:pt x="34" y="42"/>
              </a:lnTo>
              <a:lnTo>
                <a:pt x="34" y="43"/>
              </a:lnTo>
              <a:lnTo>
                <a:pt x="34" y="43"/>
              </a:lnTo>
              <a:lnTo>
                <a:pt x="34" y="43"/>
              </a:lnTo>
              <a:lnTo>
                <a:pt x="34" y="44"/>
              </a:lnTo>
              <a:lnTo>
                <a:pt x="34" y="45"/>
              </a:lnTo>
              <a:lnTo>
                <a:pt x="34" y="45"/>
              </a:lnTo>
              <a:lnTo>
                <a:pt x="34" y="46"/>
              </a:lnTo>
              <a:lnTo>
                <a:pt x="34" y="46"/>
              </a:lnTo>
              <a:lnTo>
                <a:pt x="34" y="47"/>
              </a:lnTo>
              <a:lnTo>
                <a:pt x="34" y="48"/>
              </a:lnTo>
              <a:lnTo>
                <a:pt x="34" y="48"/>
              </a:lnTo>
              <a:lnTo>
                <a:pt x="34" y="49"/>
              </a:lnTo>
              <a:lnTo>
                <a:pt x="34" y="49"/>
              </a:lnTo>
              <a:lnTo>
                <a:pt x="34" y="50"/>
              </a:lnTo>
              <a:lnTo>
                <a:pt x="34" y="50"/>
              </a:lnTo>
              <a:lnTo>
                <a:pt x="34" y="50"/>
              </a:lnTo>
              <a:lnTo>
                <a:pt x="34" y="51"/>
              </a:lnTo>
              <a:lnTo>
                <a:pt x="34" y="51"/>
              </a:lnTo>
              <a:lnTo>
                <a:pt x="34" y="52"/>
              </a:lnTo>
              <a:lnTo>
                <a:pt x="33" y="52"/>
              </a:lnTo>
              <a:lnTo>
                <a:pt x="32" y="52"/>
              </a:lnTo>
              <a:lnTo>
                <a:pt x="31" y="52"/>
              </a:lnTo>
              <a:lnTo>
                <a:pt x="31" y="51"/>
              </a:lnTo>
              <a:lnTo>
                <a:pt x="31" y="50"/>
              </a:lnTo>
              <a:lnTo>
                <a:pt x="31" y="50"/>
              </a:lnTo>
              <a:lnTo>
                <a:pt x="31" y="50"/>
              </a:lnTo>
              <a:lnTo>
                <a:pt x="30" y="50"/>
              </a:lnTo>
              <a:lnTo>
                <a:pt x="30" y="49"/>
              </a:lnTo>
              <a:lnTo>
                <a:pt x="30" y="48"/>
              </a:lnTo>
              <a:lnTo>
                <a:pt x="31" y="48"/>
              </a:lnTo>
              <a:lnTo>
                <a:pt x="31" y="47"/>
              </a:lnTo>
              <a:lnTo>
                <a:pt x="30" y="47"/>
              </a:lnTo>
              <a:lnTo>
                <a:pt x="30" y="46"/>
              </a:lnTo>
              <a:lnTo>
                <a:pt x="29" y="46"/>
              </a:lnTo>
              <a:lnTo>
                <a:pt x="29" y="46"/>
              </a:lnTo>
              <a:lnTo>
                <a:pt x="29" y="45"/>
              </a:lnTo>
              <a:lnTo>
                <a:pt x="29" y="44"/>
              </a:lnTo>
              <a:lnTo>
                <a:pt x="28" y="44"/>
              </a:lnTo>
              <a:lnTo>
                <a:pt x="28" y="43"/>
              </a:lnTo>
              <a:lnTo>
                <a:pt x="28" y="43"/>
              </a:lnTo>
              <a:lnTo>
                <a:pt x="28" y="43"/>
              </a:lnTo>
              <a:lnTo>
                <a:pt x="27" y="43"/>
              </a:lnTo>
              <a:lnTo>
                <a:pt x="26" y="43"/>
              </a:lnTo>
              <a:lnTo>
                <a:pt x="26" y="44"/>
              </a:lnTo>
              <a:lnTo>
                <a:pt x="25" y="44"/>
              </a:lnTo>
              <a:lnTo>
                <a:pt x="25" y="44"/>
              </a:lnTo>
              <a:lnTo>
                <a:pt x="24" y="44"/>
              </a:lnTo>
              <a:lnTo>
                <a:pt x="23" y="44"/>
              </a:lnTo>
              <a:lnTo>
                <a:pt x="23" y="43"/>
              </a:lnTo>
              <a:lnTo>
                <a:pt x="22" y="43"/>
              </a:lnTo>
              <a:lnTo>
                <a:pt x="22" y="43"/>
              </a:lnTo>
              <a:lnTo>
                <a:pt x="22" y="42"/>
              </a:lnTo>
              <a:lnTo>
                <a:pt x="22" y="41"/>
              </a:lnTo>
              <a:lnTo>
                <a:pt x="22" y="40"/>
              </a:lnTo>
              <a:lnTo>
                <a:pt x="22" y="40"/>
              </a:lnTo>
              <a:lnTo>
                <a:pt x="22" y="39"/>
              </a:lnTo>
              <a:lnTo>
                <a:pt x="22" y="39"/>
              </a:lnTo>
              <a:lnTo>
                <a:pt x="22" y="38"/>
              </a:lnTo>
              <a:lnTo>
                <a:pt x="21" y="38"/>
              </a:lnTo>
              <a:lnTo>
                <a:pt x="20" y="38"/>
              </a:lnTo>
              <a:lnTo>
                <a:pt x="19" y="38"/>
              </a:lnTo>
              <a:lnTo>
                <a:pt x="19" y="38"/>
              </a:lnTo>
              <a:lnTo>
                <a:pt x="18" y="38"/>
              </a:lnTo>
              <a:lnTo>
                <a:pt x="17" y="38"/>
              </a:lnTo>
              <a:lnTo>
                <a:pt x="16" y="38"/>
              </a:lnTo>
              <a:lnTo>
                <a:pt x="16" y="38"/>
              </a:lnTo>
              <a:lnTo>
                <a:pt x="16" y="37"/>
              </a:lnTo>
              <a:lnTo>
                <a:pt x="15" y="37"/>
              </a:lnTo>
              <a:lnTo>
                <a:pt x="14" y="37"/>
              </a:lnTo>
              <a:lnTo>
                <a:pt x="14" y="37"/>
              </a:lnTo>
              <a:lnTo>
                <a:pt x="13" y="37"/>
              </a:lnTo>
              <a:lnTo>
                <a:pt x="13" y="37"/>
              </a:lnTo>
              <a:lnTo>
                <a:pt x="12" y="37"/>
              </a:lnTo>
              <a:lnTo>
                <a:pt x="11" y="37"/>
              </a:lnTo>
              <a:lnTo>
                <a:pt x="10" y="37"/>
              </a:lnTo>
              <a:lnTo>
                <a:pt x="10" y="37"/>
              </a:lnTo>
              <a:lnTo>
                <a:pt x="10" y="37"/>
              </a:lnTo>
              <a:lnTo>
                <a:pt x="9" y="37"/>
              </a:lnTo>
              <a:lnTo>
                <a:pt x="8" y="37"/>
              </a:lnTo>
              <a:lnTo>
                <a:pt x="7" y="37"/>
              </a:lnTo>
              <a:lnTo>
                <a:pt x="7" y="37"/>
              </a:lnTo>
              <a:lnTo>
                <a:pt x="6" y="37"/>
              </a:lnTo>
              <a:lnTo>
                <a:pt x="5" y="37"/>
              </a:lnTo>
              <a:lnTo>
                <a:pt x="5" y="37"/>
              </a:lnTo>
              <a:lnTo>
                <a:pt x="6" y="37"/>
              </a:lnTo>
              <a:lnTo>
                <a:pt x="6" y="36"/>
              </a:lnTo>
              <a:lnTo>
                <a:pt x="7" y="36"/>
              </a:lnTo>
              <a:lnTo>
                <a:pt x="7" y="35"/>
              </a:lnTo>
              <a:lnTo>
                <a:pt x="7" y="34"/>
              </a:lnTo>
              <a:lnTo>
                <a:pt x="7" y="34"/>
              </a:lnTo>
              <a:lnTo>
                <a:pt x="7" y="33"/>
              </a:lnTo>
              <a:lnTo>
                <a:pt x="7" y="33"/>
              </a:lnTo>
              <a:lnTo>
                <a:pt x="7" y="32"/>
              </a:lnTo>
              <a:lnTo>
                <a:pt x="8" y="32"/>
              </a:lnTo>
              <a:lnTo>
                <a:pt x="8" y="31"/>
              </a:lnTo>
              <a:lnTo>
                <a:pt x="8" y="31"/>
              </a:lnTo>
              <a:lnTo>
                <a:pt x="9" y="31"/>
              </a:lnTo>
              <a:lnTo>
                <a:pt x="9" y="30"/>
              </a:lnTo>
              <a:lnTo>
                <a:pt x="8" y="30"/>
              </a:lnTo>
              <a:lnTo>
                <a:pt x="8" y="29"/>
              </a:lnTo>
              <a:lnTo>
                <a:pt x="7" y="29"/>
              </a:lnTo>
              <a:lnTo>
                <a:pt x="7" y="28"/>
              </a:lnTo>
              <a:lnTo>
                <a:pt x="7" y="28"/>
              </a:lnTo>
              <a:lnTo>
                <a:pt x="6" y="28"/>
              </a:lnTo>
              <a:lnTo>
                <a:pt x="6" y="28"/>
              </a:lnTo>
              <a:lnTo>
                <a:pt x="5" y="28"/>
              </a:lnTo>
              <a:lnTo>
                <a:pt x="4" y="28"/>
              </a:lnTo>
              <a:lnTo>
                <a:pt x="4" y="27"/>
              </a:lnTo>
              <a:lnTo>
                <a:pt x="3" y="27"/>
              </a:lnTo>
              <a:lnTo>
                <a:pt x="3" y="27"/>
              </a:lnTo>
              <a:lnTo>
                <a:pt x="3" y="26"/>
              </a:lnTo>
              <a:lnTo>
                <a:pt x="2" y="26"/>
              </a:lnTo>
              <a:lnTo>
                <a:pt x="2" y="27"/>
              </a:lnTo>
              <a:lnTo>
                <a:pt x="2" y="26"/>
              </a:lnTo>
              <a:lnTo>
                <a:pt x="1" y="26"/>
              </a:lnTo>
              <a:lnTo>
                <a:pt x="1" y="25"/>
              </a:lnTo>
              <a:lnTo>
                <a:pt x="0" y="25"/>
              </a:lnTo>
              <a:lnTo>
                <a:pt x="0" y="25"/>
              </a:lnTo>
              <a:lnTo>
                <a:pt x="1" y="25"/>
              </a:lnTo>
              <a:lnTo>
                <a:pt x="1" y="24"/>
              </a:lnTo>
              <a:lnTo>
                <a:pt x="1" y="23"/>
              </a:lnTo>
              <a:lnTo>
                <a:pt x="1" y="22"/>
              </a:lnTo>
              <a:lnTo>
                <a:pt x="2" y="22"/>
              </a:lnTo>
              <a:lnTo>
                <a:pt x="3" y="22"/>
              </a:lnTo>
              <a:lnTo>
                <a:pt x="3" y="22"/>
              </a:lnTo>
              <a:lnTo>
                <a:pt x="2" y="22"/>
              </a:lnTo>
              <a:lnTo>
                <a:pt x="3" y="22"/>
              </a:lnTo>
              <a:lnTo>
                <a:pt x="2" y="21"/>
              </a:lnTo>
              <a:lnTo>
                <a:pt x="3" y="21"/>
              </a:lnTo>
              <a:lnTo>
                <a:pt x="3" y="21"/>
              </a:lnTo>
              <a:lnTo>
                <a:pt x="4" y="21"/>
              </a:lnTo>
              <a:lnTo>
                <a:pt x="5" y="21"/>
              </a:lnTo>
              <a:lnTo>
                <a:pt x="6" y="21"/>
              </a:lnTo>
              <a:lnTo>
                <a:pt x="6" y="22"/>
              </a:lnTo>
              <a:lnTo>
                <a:pt x="7" y="22"/>
              </a:lnTo>
              <a:lnTo>
                <a:pt x="7" y="22"/>
              </a:lnTo>
              <a:lnTo>
                <a:pt x="8" y="22"/>
              </a:lnTo>
              <a:lnTo>
                <a:pt x="8" y="21"/>
              </a:lnTo>
              <a:lnTo>
                <a:pt x="8" y="20"/>
              </a:lnTo>
              <a:lnTo>
                <a:pt x="8" y="19"/>
              </a:lnTo>
              <a:lnTo>
                <a:pt x="8" y="19"/>
              </a:lnTo>
              <a:lnTo>
                <a:pt x="8" y="18"/>
              </a:lnTo>
              <a:lnTo>
                <a:pt x="8" y="17"/>
              </a:lnTo>
              <a:lnTo>
                <a:pt x="9" y="17"/>
              </a:lnTo>
              <a:lnTo>
                <a:pt x="10" y="16"/>
              </a:lnTo>
              <a:lnTo>
                <a:pt x="10" y="16"/>
              </a:lnTo>
              <a:lnTo>
                <a:pt x="11" y="16"/>
              </a:lnTo>
              <a:lnTo>
                <a:pt x="11" y="16"/>
              </a:lnTo>
              <a:lnTo>
                <a:pt x="12" y="16"/>
              </a:lnTo>
              <a:lnTo>
                <a:pt x="13" y="16"/>
              </a:lnTo>
              <a:lnTo>
                <a:pt x="13" y="15"/>
              </a:lnTo>
              <a:lnTo>
                <a:pt x="13" y="14"/>
              </a:lnTo>
              <a:lnTo>
                <a:pt x="13" y="13"/>
              </a:lnTo>
              <a:lnTo>
                <a:pt x="12" y="13"/>
              </a:lnTo>
              <a:lnTo>
                <a:pt x="12" y="12"/>
              </a:lnTo>
              <a:lnTo>
                <a:pt x="12" y="12"/>
              </a:lnTo>
              <a:lnTo>
                <a:pt x="11" y="11"/>
              </a:lnTo>
              <a:lnTo>
                <a:pt x="12" y="11"/>
              </a:lnTo>
              <a:lnTo>
                <a:pt x="12" y="10"/>
              </a:lnTo>
              <a:lnTo>
                <a:pt x="11" y="10"/>
              </a:lnTo>
              <a:lnTo>
                <a:pt x="11" y="9"/>
              </a:lnTo>
              <a:lnTo>
                <a:pt x="11" y="9"/>
              </a:lnTo>
              <a:lnTo>
                <a:pt x="12" y="9"/>
              </a:lnTo>
              <a:lnTo>
                <a:pt x="12" y="8"/>
              </a:lnTo>
              <a:lnTo>
                <a:pt x="11" y="7"/>
              </a:lnTo>
              <a:lnTo>
                <a:pt x="11" y="6"/>
              </a:lnTo>
              <a:lnTo>
                <a:pt x="12" y="6"/>
              </a:lnTo>
              <a:lnTo>
                <a:pt x="13" y="7"/>
              </a:lnTo>
              <a:lnTo>
                <a:pt x="13" y="6"/>
              </a:lnTo>
              <a:lnTo>
                <a:pt x="13" y="6"/>
              </a:lnTo>
              <a:lnTo>
                <a:pt x="13" y="5"/>
              </a:lnTo>
              <a:lnTo>
                <a:pt x="13" y="5"/>
              </a:lnTo>
              <a:lnTo>
                <a:pt x="13" y="4"/>
              </a:lnTo>
              <a:lnTo>
                <a:pt x="14" y="4"/>
              </a:lnTo>
              <a:lnTo>
                <a:pt x="14" y="5"/>
              </a:lnTo>
              <a:lnTo>
                <a:pt x="14" y="6"/>
              </a:lnTo>
              <a:lnTo>
                <a:pt x="15" y="6"/>
              </a:lnTo>
              <a:lnTo>
                <a:pt x="16" y="6"/>
              </a:lnTo>
              <a:lnTo>
                <a:pt x="16" y="6"/>
              </a:lnTo>
              <a:lnTo>
                <a:pt x="16" y="5"/>
              </a:lnTo>
              <a:lnTo>
                <a:pt x="16" y="4"/>
              </a:lnTo>
              <a:lnTo>
                <a:pt x="16" y="4"/>
              </a:lnTo>
              <a:lnTo>
                <a:pt x="16" y="3"/>
              </a:lnTo>
              <a:lnTo>
                <a:pt x="16" y="3"/>
              </a:lnTo>
              <a:lnTo>
                <a:pt x="16" y="3"/>
              </a:lnTo>
              <a:lnTo>
                <a:pt x="16" y="3"/>
              </a:lnTo>
              <a:lnTo>
                <a:pt x="17" y="3"/>
              </a:lnTo>
              <a:lnTo>
                <a:pt x="17" y="3"/>
              </a:lnTo>
              <a:lnTo>
                <a:pt x="18" y="3"/>
              </a:lnTo>
              <a:lnTo>
                <a:pt x="18" y="4"/>
              </a:lnTo>
              <a:lnTo>
                <a:pt x="19" y="4"/>
              </a:lnTo>
              <a:lnTo>
                <a:pt x="19" y="3"/>
              </a:lnTo>
              <a:lnTo>
                <a:pt x="19" y="3"/>
              </a:lnTo>
              <a:lnTo>
                <a:pt x="19" y="3"/>
              </a:lnTo>
              <a:lnTo>
                <a:pt x="19" y="2"/>
              </a:lnTo>
              <a:lnTo>
                <a:pt x="19" y="1"/>
              </a:lnTo>
              <a:lnTo>
                <a:pt x="20" y="1"/>
              </a:lnTo>
              <a:lnTo>
                <a:pt x="21" y="1"/>
              </a:lnTo>
              <a:lnTo>
                <a:pt x="22" y="1"/>
              </a:lnTo>
              <a:lnTo>
                <a:pt x="22" y="1"/>
              </a:lnTo>
              <a:lnTo>
                <a:pt x="23" y="1"/>
              </a:lnTo>
              <a:lnTo>
                <a:pt x="24" y="1"/>
              </a:lnTo>
              <a:lnTo>
                <a:pt x="25" y="1"/>
              </a:lnTo>
              <a:lnTo>
                <a:pt x="25" y="2"/>
              </a:lnTo>
              <a:lnTo>
                <a:pt x="25" y="3"/>
              </a:lnTo>
              <a:lnTo>
                <a:pt x="25" y="3"/>
              </a:lnTo>
              <a:lnTo>
                <a:pt x="25" y="3"/>
              </a:lnTo>
              <a:lnTo>
                <a:pt x="25" y="3"/>
              </a:lnTo>
              <a:lnTo>
                <a:pt x="25" y="4"/>
              </a:lnTo>
              <a:lnTo>
                <a:pt x="25" y="4"/>
              </a:lnTo>
              <a:lnTo>
                <a:pt x="25" y="4"/>
              </a:lnTo>
              <a:lnTo>
                <a:pt x="25" y="5"/>
              </a:lnTo>
              <a:lnTo>
                <a:pt x="25" y="6"/>
              </a:lnTo>
              <a:lnTo>
                <a:pt x="25" y="6"/>
              </a:lnTo>
              <a:lnTo>
                <a:pt x="25" y="7"/>
              </a:lnTo>
              <a:lnTo>
                <a:pt x="26" y="7"/>
              </a:lnTo>
              <a:lnTo>
                <a:pt x="26" y="8"/>
              </a:lnTo>
              <a:lnTo>
                <a:pt x="27" y="8"/>
              </a:lnTo>
              <a:lnTo>
                <a:pt x="27" y="9"/>
              </a:lnTo>
              <a:lnTo>
                <a:pt x="28" y="9"/>
              </a:lnTo>
              <a:lnTo>
                <a:pt x="28" y="9"/>
              </a:lnTo>
              <a:lnTo>
                <a:pt x="29" y="9"/>
              </a:lnTo>
              <a:lnTo>
                <a:pt x="29" y="9"/>
              </a:lnTo>
              <a:lnTo>
                <a:pt x="30" y="9"/>
              </a:lnTo>
              <a:lnTo>
                <a:pt x="30" y="9"/>
              </a:lnTo>
              <a:lnTo>
                <a:pt x="30" y="8"/>
              </a:lnTo>
              <a:lnTo>
                <a:pt x="31" y="8"/>
              </a:lnTo>
              <a:lnTo>
                <a:pt x="31" y="9"/>
              </a:lnTo>
              <a:lnTo>
                <a:pt x="31" y="9"/>
              </a:lnTo>
              <a:lnTo>
                <a:pt x="32" y="9"/>
              </a:lnTo>
              <a:lnTo>
                <a:pt x="33" y="9"/>
              </a:lnTo>
              <a:lnTo>
                <a:pt x="33" y="9"/>
              </a:lnTo>
              <a:lnTo>
                <a:pt x="33" y="9"/>
              </a:lnTo>
              <a:lnTo>
                <a:pt x="34" y="8"/>
              </a:lnTo>
              <a:lnTo>
                <a:pt x="34" y="7"/>
              </a:lnTo>
              <a:lnTo>
                <a:pt x="34" y="7"/>
              </a:lnTo>
              <a:lnTo>
                <a:pt x="34" y="6"/>
              </a:lnTo>
              <a:lnTo>
                <a:pt x="35" y="6"/>
              </a:lnTo>
              <a:lnTo>
                <a:pt x="36" y="7"/>
              </a:lnTo>
              <a:lnTo>
                <a:pt x="36" y="8"/>
              </a:lnTo>
              <a:lnTo>
                <a:pt x="37" y="8"/>
              </a:lnTo>
              <a:lnTo>
                <a:pt x="37" y="9"/>
              </a:lnTo>
              <a:lnTo>
                <a:pt x="37" y="9"/>
              </a:lnTo>
              <a:lnTo>
                <a:pt x="37" y="9"/>
              </a:lnTo>
              <a:lnTo>
                <a:pt x="37" y="9"/>
              </a:lnTo>
              <a:lnTo>
                <a:pt x="37" y="9"/>
              </a:lnTo>
              <a:lnTo>
                <a:pt x="38" y="10"/>
              </a:lnTo>
              <a:lnTo>
                <a:pt x="39" y="11"/>
              </a:lnTo>
              <a:lnTo>
                <a:pt x="39" y="12"/>
              </a:lnTo>
              <a:lnTo>
                <a:pt x="40" y="12"/>
              </a:lnTo>
              <a:lnTo>
                <a:pt x="40" y="12"/>
              </a:lnTo>
              <a:lnTo>
                <a:pt x="39" y="12"/>
              </a:lnTo>
              <a:lnTo>
                <a:pt x="40" y="12"/>
              </a:lnTo>
              <a:lnTo>
                <a:pt x="40" y="13"/>
              </a:lnTo>
              <a:lnTo>
                <a:pt x="40" y="14"/>
              </a:lnTo>
              <a:lnTo>
                <a:pt x="41" y="14"/>
              </a:lnTo>
              <a:lnTo>
                <a:pt x="41" y="14"/>
              </a:lnTo>
              <a:lnTo>
                <a:pt x="41" y="15"/>
              </a:lnTo>
              <a:lnTo>
                <a:pt x="42" y="15"/>
              </a:lnTo>
              <a:lnTo>
                <a:pt x="42" y="14"/>
              </a:lnTo>
              <a:lnTo>
                <a:pt x="43" y="14"/>
              </a:lnTo>
              <a:lnTo>
                <a:pt x="44" y="14"/>
              </a:lnTo>
              <a:lnTo>
                <a:pt x="44" y="14"/>
              </a:lnTo>
              <a:lnTo>
                <a:pt x="45" y="14"/>
              </a:lnTo>
              <a:lnTo>
                <a:pt x="46" y="14"/>
              </a:lnTo>
              <a:lnTo>
                <a:pt x="46" y="13"/>
              </a:lnTo>
              <a:lnTo>
                <a:pt x="46" y="12"/>
              </a:lnTo>
              <a:lnTo>
                <a:pt x="46" y="12"/>
              </a:lnTo>
              <a:lnTo>
                <a:pt x="47" y="12"/>
              </a:lnTo>
              <a:lnTo>
                <a:pt x="47" y="11"/>
              </a:lnTo>
              <a:lnTo>
                <a:pt x="47" y="10"/>
              </a:lnTo>
              <a:lnTo>
                <a:pt x="47" y="9"/>
              </a:lnTo>
              <a:lnTo>
                <a:pt x="47" y="9"/>
              </a:lnTo>
              <a:lnTo>
                <a:pt x="47" y="8"/>
              </a:lnTo>
              <a:lnTo>
                <a:pt x="47" y="8"/>
              </a:lnTo>
              <a:lnTo>
                <a:pt x="47" y="7"/>
              </a:lnTo>
              <a:lnTo>
                <a:pt x="48" y="7"/>
              </a:lnTo>
              <a:lnTo>
                <a:pt x="49" y="6"/>
              </a:lnTo>
              <a:lnTo>
                <a:pt x="49" y="7"/>
              </a:lnTo>
              <a:lnTo>
                <a:pt x="50" y="7"/>
              </a:lnTo>
              <a:lnTo>
                <a:pt x="50" y="7"/>
              </a:lnTo>
              <a:lnTo>
                <a:pt x="51" y="7"/>
              </a:lnTo>
              <a:lnTo>
                <a:pt x="52" y="7"/>
              </a:lnTo>
              <a:lnTo>
                <a:pt x="52" y="6"/>
              </a:lnTo>
              <a:lnTo>
                <a:pt x="53" y="6"/>
              </a:lnTo>
              <a:lnTo>
                <a:pt x="53" y="7"/>
              </a:lnTo>
              <a:lnTo>
                <a:pt x="53" y="7"/>
              </a:lnTo>
              <a:lnTo>
                <a:pt x="53" y="6"/>
              </a:lnTo>
              <a:lnTo>
                <a:pt x="53" y="6"/>
              </a:lnTo>
              <a:lnTo>
                <a:pt x="54" y="6"/>
              </a:lnTo>
              <a:lnTo>
                <a:pt x="54" y="5"/>
              </a:lnTo>
              <a:lnTo>
                <a:pt x="55" y="5"/>
              </a:lnTo>
              <a:lnTo>
                <a:pt x="56" y="4"/>
              </a:lnTo>
              <a:lnTo>
                <a:pt x="55" y="4"/>
              </a:lnTo>
              <a:lnTo>
                <a:pt x="55" y="3"/>
              </a:lnTo>
              <a:lnTo>
                <a:pt x="55" y="3"/>
              </a:lnTo>
              <a:lnTo>
                <a:pt x="56" y="3"/>
              </a:lnTo>
              <a:lnTo>
                <a:pt x="56" y="2"/>
              </a:lnTo>
              <a:lnTo>
                <a:pt x="56" y="2"/>
              </a:lnTo>
              <a:lnTo>
                <a:pt x="57" y="2"/>
              </a:lnTo>
              <a:lnTo>
                <a:pt x="57" y="1"/>
              </a:lnTo>
              <a:lnTo>
                <a:pt x="58" y="1"/>
              </a:lnTo>
              <a:lnTo>
                <a:pt x="58" y="1"/>
              </a:lnTo>
              <a:close/>
            </a:path>
          </a:pathLst>
        </a:custGeom>
        <a:solidFill>
          <a:schemeClr val="bg1"/>
        </a:solidFill>
        <a:ln>
          <a:noFill/>
        </a:ln>
        <a:effectLst/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</a:extLst>
      </xdr:spPr>
      <xdr:txBody>
        <a:bodyPr/>
        <a:lstStyle/>
        <a:p>
          <a:endParaRPr lang="es-EC"/>
        </a:p>
      </xdr:txBody>
    </xdr:sp>
    <xdr:clientData/>
  </xdr:twoCellAnchor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0000000-0008-0000-4600-000019000000}"/>
            </a:ext>
          </a:extLst>
        </xdr:cNvPr>
        <xdr:cNvSpPr>
          <a:spLocks noChangeArrowheads="1"/>
        </xdr:cNvSpPr>
      </xdr:nvSpPr>
      <xdr:spPr bwMode="auto">
        <a:xfrm>
          <a:off x="3829050" y="2590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0000000-0008-0000-4600-00001C000000}"/>
            </a:ext>
          </a:extLst>
        </xdr:cNvPr>
        <xdr:cNvSpPr>
          <a:spLocks noChangeArrowheads="1"/>
        </xdr:cNvSpPr>
      </xdr:nvSpPr>
      <xdr:spPr bwMode="auto">
        <a:xfrm>
          <a:off x="3914775" y="26860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00000000-0008-0000-4600-000031000000}"/>
            </a:ext>
          </a:extLst>
        </xdr:cNvPr>
        <xdr:cNvSpPr>
          <a:spLocks noChangeArrowheads="1"/>
        </xdr:cNvSpPr>
      </xdr:nvSpPr>
      <xdr:spPr bwMode="auto">
        <a:xfrm>
          <a:off x="3133725" y="449580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190500</xdr:colOff>
      <xdr:row>28</xdr:row>
      <xdr:rowOff>47625</xdr:rowOff>
    </xdr:from>
    <xdr:to>
      <xdr:col>6</xdr:col>
      <xdr:colOff>190500</xdr:colOff>
      <xdr:row>28</xdr:row>
      <xdr:rowOff>57150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0000000-0008-0000-4600-00003F000000}"/>
            </a:ext>
          </a:extLst>
        </xdr:cNvPr>
        <xdr:cNvSpPr>
          <a:spLocks noChangeArrowheads="1"/>
        </xdr:cNvSpPr>
      </xdr:nvSpPr>
      <xdr:spPr bwMode="auto">
        <a:xfrm>
          <a:off x="3876675" y="4667250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47625</xdr:rowOff>
    </xdr:from>
    <xdr:to>
      <xdr:col>6</xdr:col>
      <xdr:colOff>228600</xdr:colOff>
      <xdr:row>16</xdr:row>
      <xdr:rowOff>66675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00000000-0008-0000-4600-00004E000000}"/>
            </a:ext>
          </a:extLst>
        </xdr:cNvPr>
        <xdr:cNvSpPr>
          <a:spLocks noChangeArrowheads="1"/>
        </xdr:cNvSpPr>
      </xdr:nvSpPr>
      <xdr:spPr bwMode="auto">
        <a:xfrm>
          <a:off x="3914775" y="2724150"/>
          <a:ext cx="0" cy="1905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00000000-0008-0000-4600-00004F000000}"/>
            </a:ext>
          </a:extLst>
        </xdr:cNvPr>
        <xdr:cNvSpPr>
          <a:spLocks noChangeArrowheads="1"/>
        </xdr:cNvSpPr>
      </xdr:nvSpPr>
      <xdr:spPr bwMode="auto">
        <a:xfrm>
          <a:off x="3914775" y="26860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161925</xdr:colOff>
      <xdr:row>11</xdr:row>
      <xdr:rowOff>0</xdr:rowOff>
    </xdr:from>
    <xdr:to>
      <xdr:col>5</xdr:col>
      <xdr:colOff>133350</xdr:colOff>
      <xdr:row>13</xdr:row>
      <xdr:rowOff>0</xdr:rowOff>
    </xdr:to>
    <xdr:sp macro="" textlink="">
      <xdr:nvSpPr>
        <xdr:cNvPr id="102" name="Text Box 109">
          <a:extLst>
            <a:ext uri="{FF2B5EF4-FFF2-40B4-BE49-F238E27FC236}">
              <a16:creationId xmlns:a16="http://schemas.microsoft.com/office/drawing/2014/main" id="{00000000-0008-0000-4600-000066000000}"/>
            </a:ext>
          </a:extLst>
        </xdr:cNvPr>
        <xdr:cNvSpPr txBox="1">
          <a:spLocks noChangeArrowheads="1"/>
        </xdr:cNvSpPr>
      </xdr:nvSpPr>
      <xdr:spPr bwMode="auto">
        <a:xfrm>
          <a:off x="3086100" y="186690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66674</xdr:colOff>
      <xdr:row>13</xdr:row>
      <xdr:rowOff>104775</xdr:rowOff>
    </xdr:from>
    <xdr:to>
      <xdr:col>5</xdr:col>
      <xdr:colOff>323849</xdr:colOff>
      <xdr:row>18</xdr:row>
      <xdr:rowOff>76200</xdr:rowOff>
    </xdr:to>
    <xdr:grpSp>
      <xdr:nvGrpSpPr>
        <xdr:cNvPr id="103" name="Group 110">
          <a:extLst>
            <a:ext uri="{FF2B5EF4-FFF2-40B4-BE49-F238E27FC236}">
              <a16:creationId xmlns:a16="http://schemas.microsoft.com/office/drawing/2014/main" id="{00000000-0008-0000-4600-000067000000}"/>
            </a:ext>
          </a:extLst>
        </xdr:cNvPr>
        <xdr:cNvGrpSpPr>
          <a:grpSpLocks/>
        </xdr:cNvGrpSpPr>
      </xdr:nvGrpSpPr>
      <xdr:grpSpPr bwMode="auto">
        <a:xfrm>
          <a:off x="3080807" y="2365375"/>
          <a:ext cx="1044575" cy="818092"/>
          <a:chOff x="276" y="197"/>
          <a:chExt cx="94" cy="82"/>
        </a:xfrm>
      </xdr:grpSpPr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600-000068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600-000069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600-00006A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600-00006B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600-00006C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600-00006D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600-00006E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600-00006F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600-000070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600-000071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600-000072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600-000073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23">
            <a:extLst>
              <a:ext uri="{FF2B5EF4-FFF2-40B4-BE49-F238E27FC236}">
                <a16:creationId xmlns:a16="http://schemas.microsoft.com/office/drawing/2014/main" id="{00000000-0008-0000-4600-000074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24">
            <a:extLst>
              <a:ext uri="{FF2B5EF4-FFF2-40B4-BE49-F238E27FC236}">
                <a16:creationId xmlns:a16="http://schemas.microsoft.com/office/drawing/2014/main" id="{00000000-0008-0000-4600-000075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22</xdr:row>
      <xdr:rowOff>63500</xdr:rowOff>
    </xdr:from>
    <xdr:to>
      <xdr:col>5</xdr:col>
      <xdr:colOff>296333</xdr:colOff>
      <xdr:row>37</xdr:row>
      <xdr:rowOff>137583</xdr:rowOff>
    </xdr:to>
    <xdr:graphicFrame macro="">
      <xdr:nvGraphicFramePr>
        <xdr:cNvPr id="124" name="133 Gráfico">
          <a:extLst>
            <a:ext uri="{FF2B5EF4-FFF2-40B4-BE49-F238E27FC236}">
              <a16:creationId xmlns:a16="http://schemas.microsoft.com/office/drawing/2014/main" id="{00000000-0008-0000-4600-00007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158748</xdr:colOff>
      <xdr:row>11</xdr:row>
      <xdr:rowOff>52917</xdr:rowOff>
    </xdr:from>
    <xdr:to>
      <xdr:col>11</xdr:col>
      <xdr:colOff>371148</xdr:colOff>
      <xdr:row>45</xdr:row>
      <xdr:rowOff>105817</xdr:rowOff>
    </xdr:to>
    <xdr:grpSp>
      <xdr:nvGrpSpPr>
        <xdr:cNvPr id="173" name="172 Grupo">
          <a:extLst>
            <a:ext uri="{FF2B5EF4-FFF2-40B4-BE49-F238E27FC236}">
              <a16:creationId xmlns:a16="http://schemas.microsoft.com/office/drawing/2014/main" id="{00000000-0008-0000-4600-0000AD000000}"/>
            </a:ext>
          </a:extLst>
        </xdr:cNvPr>
        <xdr:cNvGrpSpPr/>
      </xdr:nvGrpSpPr>
      <xdr:grpSpPr>
        <a:xfrm>
          <a:off x="3960281" y="1974850"/>
          <a:ext cx="4936800" cy="5810234"/>
          <a:chOff x="2084916" y="6635750"/>
          <a:chExt cx="6311900" cy="6848475"/>
        </a:xfrm>
      </xdr:grpSpPr>
      <xdr:pic>
        <xdr:nvPicPr>
          <xdr:cNvPr id="2050" name="Picture 2">
            <a:extLst>
              <a:ext uri="{FF2B5EF4-FFF2-40B4-BE49-F238E27FC236}">
                <a16:creationId xmlns:a16="http://schemas.microsoft.com/office/drawing/2014/main" id="{00000000-0008-0000-4600-0000020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084916" y="6635750"/>
            <a:ext cx="6311900" cy="6848475"/>
          </a:xfrm>
          <a:prstGeom prst="rect">
            <a:avLst/>
          </a:prstGeom>
          <a:noFill/>
        </xdr:spPr>
      </xdr:pic>
      <xdr:sp macro="" textlink="">
        <xdr:nvSpPr>
          <xdr:cNvPr id="150" name="Text Box 80">
            <a:extLst>
              <a:ext uri="{FF2B5EF4-FFF2-40B4-BE49-F238E27FC236}">
                <a16:creationId xmlns:a16="http://schemas.microsoft.com/office/drawing/2014/main" id="{00000000-0008-0000-4600-00009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89350" y="7421033"/>
            <a:ext cx="1048394" cy="1854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51" name="Text Box 81">
            <a:extLst>
              <a:ext uri="{FF2B5EF4-FFF2-40B4-BE49-F238E27FC236}">
                <a16:creationId xmlns:a16="http://schemas.microsoft.com/office/drawing/2014/main" id="{00000000-0008-0000-4600-00009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98458" y="7732182"/>
            <a:ext cx="879282" cy="25996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52" name="Text Box 82">
            <a:extLst>
              <a:ext uri="{FF2B5EF4-FFF2-40B4-BE49-F238E27FC236}">
                <a16:creationId xmlns:a16="http://schemas.microsoft.com/office/drawing/2014/main" id="{00000000-0008-0000-4600-00009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03556" y="8308975"/>
            <a:ext cx="908529" cy="38797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53" name="Text Box 83">
            <a:extLst>
              <a:ext uri="{FF2B5EF4-FFF2-40B4-BE49-F238E27FC236}">
                <a16:creationId xmlns:a16="http://schemas.microsoft.com/office/drawing/2014/main" id="{00000000-0008-0000-4600-00009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77885" y="9552379"/>
            <a:ext cx="792315" cy="26160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ysClr val="windowText" lastClr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54" name="Text Box 84">
            <a:extLst>
              <a:ext uri="{FF2B5EF4-FFF2-40B4-BE49-F238E27FC236}">
                <a16:creationId xmlns:a16="http://schemas.microsoft.com/office/drawing/2014/main" id="{00000000-0008-0000-4600-00009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75780" y="8971490"/>
            <a:ext cx="1043482" cy="21748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55" name="Text Box 85">
            <a:extLst>
              <a:ext uri="{FF2B5EF4-FFF2-40B4-BE49-F238E27FC236}">
                <a16:creationId xmlns:a16="http://schemas.microsoft.com/office/drawing/2014/main" id="{00000000-0008-0000-4600-00009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42492" y="9378948"/>
            <a:ext cx="1053743" cy="24886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56" name="Text Box 86">
            <a:extLst>
              <a:ext uri="{FF2B5EF4-FFF2-40B4-BE49-F238E27FC236}">
                <a16:creationId xmlns:a16="http://schemas.microsoft.com/office/drawing/2014/main" id="{00000000-0008-0000-4600-00009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13018" y="9549752"/>
            <a:ext cx="966235" cy="54348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57" name="Text Box 87">
            <a:extLst>
              <a:ext uri="{FF2B5EF4-FFF2-40B4-BE49-F238E27FC236}">
                <a16:creationId xmlns:a16="http://schemas.microsoft.com/office/drawing/2014/main" id="{00000000-0008-0000-4600-00009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224058" y="9819217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58" name="Text Box 88">
            <a:extLst>
              <a:ext uri="{FF2B5EF4-FFF2-40B4-BE49-F238E27FC236}">
                <a16:creationId xmlns:a16="http://schemas.microsoft.com/office/drawing/2014/main" id="{00000000-0008-0000-4600-00009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02588" y="10170807"/>
            <a:ext cx="1137799" cy="28147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59" name="Text Box 89">
            <a:extLst>
              <a:ext uri="{FF2B5EF4-FFF2-40B4-BE49-F238E27FC236}">
                <a16:creationId xmlns:a16="http://schemas.microsoft.com/office/drawing/2014/main" id="{00000000-0008-0000-4600-00009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00501" y="10665884"/>
            <a:ext cx="611583" cy="35822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60" name="Text Box 90">
            <a:extLst>
              <a:ext uri="{FF2B5EF4-FFF2-40B4-BE49-F238E27FC236}">
                <a16:creationId xmlns:a16="http://schemas.microsoft.com/office/drawing/2014/main" id="{00000000-0008-0000-4600-0000A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64492" y="11207750"/>
            <a:ext cx="847592" cy="29508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61" name="Text Box 91">
            <a:extLst>
              <a:ext uri="{FF2B5EF4-FFF2-40B4-BE49-F238E27FC236}">
                <a16:creationId xmlns:a16="http://schemas.microsoft.com/office/drawing/2014/main" id="{00000000-0008-0000-4600-0000A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72884" y="11627908"/>
            <a:ext cx="796936" cy="32706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62" name="Text Box 92">
            <a:extLst>
              <a:ext uri="{FF2B5EF4-FFF2-40B4-BE49-F238E27FC236}">
                <a16:creationId xmlns:a16="http://schemas.microsoft.com/office/drawing/2014/main" id="{00000000-0008-0000-4600-0000A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985808" y="10519833"/>
            <a:ext cx="952687" cy="47767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63" name="Text Box 93">
            <a:extLst>
              <a:ext uri="{FF2B5EF4-FFF2-40B4-BE49-F238E27FC236}">
                <a16:creationId xmlns:a16="http://schemas.microsoft.com/office/drawing/2014/main" id="{00000000-0008-0000-4600-0000A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88288" y="11917890"/>
            <a:ext cx="917005" cy="51580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64" name="Text Box 94">
            <a:extLst>
              <a:ext uri="{FF2B5EF4-FFF2-40B4-BE49-F238E27FC236}">
                <a16:creationId xmlns:a16="http://schemas.microsoft.com/office/drawing/2014/main" id="{00000000-0008-0000-4600-0000A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71333" y="12184592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65" name="Text Box 95">
            <a:extLst>
              <a:ext uri="{FF2B5EF4-FFF2-40B4-BE49-F238E27FC236}">
                <a16:creationId xmlns:a16="http://schemas.microsoft.com/office/drawing/2014/main" id="{00000000-0008-0000-4600-0000A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24175" y="10009717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66" name="Text Box 96">
            <a:extLst>
              <a:ext uri="{FF2B5EF4-FFF2-40B4-BE49-F238E27FC236}">
                <a16:creationId xmlns:a16="http://schemas.microsoft.com/office/drawing/2014/main" id="{00000000-0008-0000-4600-0000A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47013" y="8870950"/>
            <a:ext cx="931871" cy="34462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67" name="Text Box 97">
            <a:extLst>
              <a:ext uri="{FF2B5EF4-FFF2-40B4-BE49-F238E27FC236}">
                <a16:creationId xmlns:a16="http://schemas.microsoft.com/office/drawing/2014/main" id="{00000000-0008-0000-4600-0000A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465358" y="8836025"/>
            <a:ext cx="995021" cy="36624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68" name="Text Box 98">
            <a:extLst>
              <a:ext uri="{FF2B5EF4-FFF2-40B4-BE49-F238E27FC236}">
                <a16:creationId xmlns:a16="http://schemas.microsoft.com/office/drawing/2014/main" id="{00000000-0008-0000-4600-0000A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606116" y="8119533"/>
            <a:ext cx="1091622" cy="39124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69" name="Text Box 99">
            <a:extLst>
              <a:ext uri="{FF2B5EF4-FFF2-40B4-BE49-F238E27FC236}">
                <a16:creationId xmlns:a16="http://schemas.microsoft.com/office/drawing/2014/main" id="{00000000-0008-0000-4600-0000A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62008" y="7397751"/>
            <a:ext cx="708941" cy="24865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70" name="Text Box 100">
            <a:extLst>
              <a:ext uri="{FF2B5EF4-FFF2-40B4-BE49-F238E27FC236}">
                <a16:creationId xmlns:a16="http://schemas.microsoft.com/office/drawing/2014/main" id="{00000000-0008-0000-4600-0000A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44558" y="8814858"/>
            <a:ext cx="640352" cy="33422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71" name="Text Box 127">
            <a:extLst>
              <a:ext uri="{FF2B5EF4-FFF2-40B4-BE49-F238E27FC236}">
                <a16:creationId xmlns:a16="http://schemas.microsoft.com/office/drawing/2014/main" id="{00000000-0008-0000-4600-0000A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12994" y="8151283"/>
            <a:ext cx="927394" cy="17331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72" name="Text Box 128">
            <a:extLst>
              <a:ext uri="{FF2B5EF4-FFF2-40B4-BE49-F238E27FC236}">
                <a16:creationId xmlns:a16="http://schemas.microsoft.com/office/drawing/2014/main" id="{00000000-0008-0000-4600-0000A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304685" y="10231967"/>
            <a:ext cx="827405" cy="43309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465666</xdr:colOff>
      <xdr:row>35</xdr:row>
      <xdr:rowOff>21168</xdr:rowOff>
    </xdr:from>
    <xdr:to>
      <xdr:col>12</xdr:col>
      <xdr:colOff>518582</xdr:colOff>
      <xdr:row>44</xdr:row>
      <xdr:rowOff>137586</xdr:rowOff>
    </xdr:to>
    <xdr:pic>
      <xdr:nvPicPr>
        <xdr:cNvPr id="174" name="Picture 129">
          <a:extLst>
            <a:ext uri="{FF2B5EF4-FFF2-40B4-BE49-F238E27FC236}">
              <a16:creationId xmlns:a16="http://schemas.microsoft.com/office/drawing/2014/main" id="{00000000-0008-0000-46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96666" y="5672668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603250</xdr:colOff>
      <xdr:row>5</xdr:row>
      <xdr:rowOff>0</xdr:rowOff>
    </xdr:to>
    <xdr:pic>
      <xdr:nvPicPr>
        <xdr:cNvPr id="53" name="Imagen 3">
          <a:extLst>
            <a:ext uri="{FF2B5EF4-FFF2-40B4-BE49-F238E27FC236}">
              <a16:creationId xmlns:a16="http://schemas.microsoft.com/office/drawing/2014/main" id="{00000000-0008-0000-46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10382250" cy="793750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0000000-0008-0000-4700-000019000000}"/>
            </a:ext>
          </a:extLst>
        </xdr:cNvPr>
        <xdr:cNvSpPr>
          <a:spLocks noChangeArrowheads="1"/>
        </xdr:cNvSpPr>
      </xdr:nvSpPr>
      <xdr:spPr bwMode="auto">
        <a:xfrm>
          <a:off x="3829050" y="18954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0000000-0008-0000-4700-00001C000000}"/>
            </a:ext>
          </a:extLst>
        </xdr:cNvPr>
        <xdr:cNvSpPr>
          <a:spLocks noChangeArrowheads="1"/>
        </xdr:cNvSpPr>
      </xdr:nvSpPr>
      <xdr:spPr bwMode="auto">
        <a:xfrm>
          <a:off x="3914775" y="19907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00000000-0008-0000-4700-000031000000}"/>
            </a:ext>
          </a:extLst>
        </xdr:cNvPr>
        <xdr:cNvSpPr>
          <a:spLocks noChangeArrowheads="1"/>
        </xdr:cNvSpPr>
      </xdr:nvSpPr>
      <xdr:spPr bwMode="auto">
        <a:xfrm>
          <a:off x="3133725" y="3800475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190500</xdr:colOff>
      <xdr:row>28</xdr:row>
      <xdr:rowOff>47625</xdr:rowOff>
    </xdr:from>
    <xdr:to>
      <xdr:col>6</xdr:col>
      <xdr:colOff>190500</xdr:colOff>
      <xdr:row>28</xdr:row>
      <xdr:rowOff>57150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0000000-0008-0000-4700-00003F000000}"/>
            </a:ext>
          </a:extLst>
        </xdr:cNvPr>
        <xdr:cNvSpPr>
          <a:spLocks noChangeArrowheads="1"/>
        </xdr:cNvSpPr>
      </xdr:nvSpPr>
      <xdr:spPr bwMode="auto">
        <a:xfrm>
          <a:off x="3876675" y="3971925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00000000-0008-0000-4700-00004F000000}"/>
            </a:ext>
          </a:extLst>
        </xdr:cNvPr>
        <xdr:cNvSpPr>
          <a:spLocks noChangeArrowheads="1"/>
        </xdr:cNvSpPr>
      </xdr:nvSpPr>
      <xdr:spPr bwMode="auto">
        <a:xfrm>
          <a:off x="3914775" y="19907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333375</xdr:colOff>
      <xdr:row>10</xdr:row>
      <xdr:rowOff>152400</xdr:rowOff>
    </xdr:from>
    <xdr:to>
      <xdr:col>5</xdr:col>
      <xdr:colOff>304800</xdr:colOff>
      <xdr:row>12</xdr:row>
      <xdr:rowOff>152400</xdr:rowOff>
    </xdr:to>
    <xdr:sp macro="" textlink="">
      <xdr:nvSpPr>
        <xdr:cNvPr id="102" name="Text Box 109">
          <a:extLst>
            <a:ext uri="{FF2B5EF4-FFF2-40B4-BE49-F238E27FC236}">
              <a16:creationId xmlns:a16="http://schemas.microsoft.com/office/drawing/2014/main" id="{00000000-0008-0000-4700-000066000000}"/>
            </a:ext>
          </a:extLst>
        </xdr:cNvPr>
        <xdr:cNvSpPr txBox="1">
          <a:spLocks noChangeArrowheads="1"/>
        </xdr:cNvSpPr>
      </xdr:nvSpPr>
      <xdr:spPr bwMode="auto">
        <a:xfrm>
          <a:off x="3257550" y="1857375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238124</xdr:colOff>
      <xdr:row>13</xdr:row>
      <xdr:rowOff>123825</xdr:rowOff>
    </xdr:from>
    <xdr:to>
      <xdr:col>5</xdr:col>
      <xdr:colOff>457199</xdr:colOff>
      <xdr:row>18</xdr:row>
      <xdr:rowOff>95250</xdr:rowOff>
    </xdr:to>
    <xdr:grpSp>
      <xdr:nvGrpSpPr>
        <xdr:cNvPr id="103" name="Group 110">
          <a:extLst>
            <a:ext uri="{FF2B5EF4-FFF2-40B4-BE49-F238E27FC236}">
              <a16:creationId xmlns:a16="http://schemas.microsoft.com/office/drawing/2014/main" id="{00000000-0008-0000-4700-000067000000}"/>
            </a:ext>
          </a:extLst>
        </xdr:cNvPr>
        <xdr:cNvGrpSpPr>
          <a:grpSpLocks/>
        </xdr:cNvGrpSpPr>
      </xdr:nvGrpSpPr>
      <xdr:grpSpPr bwMode="auto">
        <a:xfrm>
          <a:off x="3252257" y="2384425"/>
          <a:ext cx="1006475" cy="818092"/>
          <a:chOff x="276" y="197"/>
          <a:chExt cx="94" cy="82"/>
        </a:xfrm>
      </xdr:grpSpPr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700-000068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700-000069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700-00006A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700-00006B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700-00006C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700-00006D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700-00006E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700-00006F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700-000070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700-000071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700-000072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700-000073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23">
            <a:extLst>
              <a:ext uri="{FF2B5EF4-FFF2-40B4-BE49-F238E27FC236}">
                <a16:creationId xmlns:a16="http://schemas.microsoft.com/office/drawing/2014/main" id="{00000000-0008-0000-4700-000074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24">
            <a:extLst>
              <a:ext uri="{FF2B5EF4-FFF2-40B4-BE49-F238E27FC236}">
                <a16:creationId xmlns:a16="http://schemas.microsoft.com/office/drawing/2014/main" id="{00000000-0008-0000-4700-000075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21</xdr:row>
      <xdr:rowOff>133350</xdr:rowOff>
    </xdr:from>
    <xdr:to>
      <xdr:col>5</xdr:col>
      <xdr:colOff>247649</xdr:colOff>
      <xdr:row>38</xdr:row>
      <xdr:rowOff>9525</xdr:rowOff>
    </xdr:to>
    <xdr:graphicFrame macro="">
      <xdr:nvGraphicFramePr>
        <xdr:cNvPr id="124" name="133 Gráfico">
          <a:extLst>
            <a:ext uri="{FF2B5EF4-FFF2-40B4-BE49-F238E27FC236}">
              <a16:creationId xmlns:a16="http://schemas.microsoft.com/office/drawing/2014/main" id="{00000000-0008-0000-4700-00007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264583</xdr:colOff>
      <xdr:row>11</xdr:row>
      <xdr:rowOff>31750</xdr:rowOff>
    </xdr:from>
    <xdr:to>
      <xdr:col>11</xdr:col>
      <xdr:colOff>476983</xdr:colOff>
      <xdr:row>45</xdr:row>
      <xdr:rowOff>84650</xdr:rowOff>
    </xdr:to>
    <xdr:grpSp>
      <xdr:nvGrpSpPr>
        <xdr:cNvPr id="150" name="149 Grupo">
          <a:extLst>
            <a:ext uri="{FF2B5EF4-FFF2-40B4-BE49-F238E27FC236}">
              <a16:creationId xmlns:a16="http://schemas.microsoft.com/office/drawing/2014/main" id="{00000000-0008-0000-4700-000096000000}"/>
            </a:ext>
          </a:extLst>
        </xdr:cNvPr>
        <xdr:cNvGrpSpPr/>
      </xdr:nvGrpSpPr>
      <xdr:grpSpPr>
        <a:xfrm>
          <a:off x="4066116" y="1953683"/>
          <a:ext cx="4936800" cy="5810234"/>
          <a:chOff x="1788584" y="6339417"/>
          <a:chExt cx="6264275" cy="6708775"/>
        </a:xfrm>
      </xdr:grpSpPr>
      <xdr:pic>
        <xdr:nvPicPr>
          <xdr:cNvPr id="3074" name="Picture 2">
            <a:extLst>
              <a:ext uri="{FF2B5EF4-FFF2-40B4-BE49-F238E27FC236}">
                <a16:creationId xmlns:a16="http://schemas.microsoft.com/office/drawing/2014/main" id="{00000000-0008-0000-4700-0000020C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788584" y="6339417"/>
            <a:ext cx="6264275" cy="6708775"/>
          </a:xfrm>
          <a:prstGeom prst="rect">
            <a:avLst/>
          </a:prstGeom>
          <a:noFill/>
        </xdr:spPr>
      </xdr:pic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47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72066" y="7053869"/>
            <a:ext cx="1180040" cy="3276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47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82487" y="7375604"/>
            <a:ext cx="956466" cy="26649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47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71036" y="8028922"/>
            <a:ext cx="687075" cy="38175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47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62916" y="9425932"/>
            <a:ext cx="747624" cy="23531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1" i="0" u="none" strike="noStrike" baseline="0">
                <a:solidFill>
                  <a:schemeClr val="bg1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47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47830" y="8632824"/>
            <a:ext cx="922991" cy="33800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47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23219" y="9082616"/>
            <a:ext cx="1149453" cy="20085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47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13125" y="9152466"/>
            <a:ext cx="573856" cy="35246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47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768975" y="9459384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47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63288" y="9728200"/>
            <a:ext cx="1070813" cy="28477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47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35917" y="10337800"/>
            <a:ext cx="657763" cy="22229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47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52825" y="10837333"/>
            <a:ext cx="646858" cy="29594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47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87131" y="11268074"/>
            <a:ext cx="702848" cy="37324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47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42391" y="10234083"/>
            <a:ext cx="870695" cy="58654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47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44952" y="11587363"/>
            <a:ext cx="912013" cy="44475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47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64416" y="11877675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47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06675" y="9649884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47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00428" y="8468783"/>
            <a:ext cx="978703" cy="18940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47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370110" y="8571441"/>
            <a:ext cx="878090" cy="26911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47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299200" y="7844367"/>
            <a:ext cx="935142" cy="26669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6" name="Text Box 99">
            <a:extLst>
              <a:ext uri="{FF2B5EF4-FFF2-40B4-BE49-F238E27FC236}">
                <a16:creationId xmlns:a16="http://schemas.microsoft.com/office/drawing/2014/main" id="{00000000-0008-0000-47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76258" y="7101414"/>
            <a:ext cx="684403" cy="16290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7" name="Text Box 100">
            <a:extLst>
              <a:ext uri="{FF2B5EF4-FFF2-40B4-BE49-F238E27FC236}">
                <a16:creationId xmlns:a16="http://schemas.microsoft.com/office/drawing/2014/main" id="{00000000-0008-0000-47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48225" y="8539691"/>
            <a:ext cx="723290" cy="24876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8" name="Text Box 127">
            <a:extLst>
              <a:ext uri="{FF2B5EF4-FFF2-40B4-BE49-F238E27FC236}">
                <a16:creationId xmlns:a16="http://schemas.microsoft.com/office/drawing/2014/main" id="{00000000-0008-0000-47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87654" y="7812617"/>
            <a:ext cx="888018" cy="18120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9" name="Text Box 128">
            <a:extLst>
              <a:ext uri="{FF2B5EF4-FFF2-40B4-BE49-F238E27FC236}">
                <a16:creationId xmlns:a16="http://schemas.microsoft.com/office/drawing/2014/main" id="{00000000-0008-0000-47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068550" y="9903883"/>
            <a:ext cx="703876" cy="3826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10</xdr:col>
      <xdr:colOff>84667</xdr:colOff>
      <xdr:row>35</xdr:row>
      <xdr:rowOff>10584</xdr:rowOff>
    </xdr:from>
    <xdr:to>
      <xdr:col>13</xdr:col>
      <xdr:colOff>137583</xdr:colOff>
      <xdr:row>44</xdr:row>
      <xdr:rowOff>127002</xdr:rowOff>
    </xdr:to>
    <xdr:pic>
      <xdr:nvPicPr>
        <xdr:cNvPr id="151" name="Picture 129">
          <a:extLst>
            <a:ext uri="{FF2B5EF4-FFF2-40B4-BE49-F238E27FC236}">
              <a16:creationId xmlns:a16="http://schemas.microsoft.com/office/drawing/2014/main" id="{00000000-0008-0000-47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77667" y="5662084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603250</xdr:colOff>
      <xdr:row>5</xdr:row>
      <xdr:rowOff>0</xdr:rowOff>
    </xdr:to>
    <xdr:pic>
      <xdr:nvPicPr>
        <xdr:cNvPr id="51" name="Imagen 3">
          <a:extLst>
            <a:ext uri="{FF2B5EF4-FFF2-40B4-BE49-F238E27FC236}">
              <a16:creationId xmlns:a16="http://schemas.microsoft.com/office/drawing/2014/main" id="{00000000-0008-0000-47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10382250" cy="79375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4800-000018000000}"/>
            </a:ext>
          </a:extLst>
        </xdr:cNvPr>
        <xdr:cNvSpPr>
          <a:spLocks noChangeArrowheads="1"/>
        </xdr:cNvSpPr>
      </xdr:nvSpPr>
      <xdr:spPr bwMode="auto">
        <a:xfrm>
          <a:off x="3962400" y="18192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4800-00001B000000}"/>
            </a:ext>
          </a:extLst>
        </xdr:cNvPr>
        <xdr:cNvSpPr>
          <a:spLocks noChangeArrowheads="1"/>
        </xdr:cNvSpPr>
      </xdr:nvSpPr>
      <xdr:spPr bwMode="auto">
        <a:xfrm>
          <a:off x="4048125" y="19145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0000000-0008-0000-4800-000030000000}"/>
            </a:ext>
          </a:extLst>
        </xdr:cNvPr>
        <xdr:cNvSpPr>
          <a:spLocks noChangeArrowheads="1"/>
        </xdr:cNvSpPr>
      </xdr:nvSpPr>
      <xdr:spPr bwMode="auto">
        <a:xfrm>
          <a:off x="3267075" y="3724275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0</xdr:colOff>
      <xdr:row>28</xdr:row>
      <xdr:rowOff>133350</xdr:rowOff>
    </xdr:from>
    <xdr:to>
      <xdr:col>6</xdr:col>
      <xdr:colOff>19050</xdr:colOff>
      <xdr:row>28</xdr:row>
      <xdr:rowOff>133350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00000000-0008-0000-4800-000034000000}"/>
            </a:ext>
          </a:extLst>
        </xdr:cNvPr>
        <xdr:cNvSpPr>
          <a:spLocks noChangeArrowheads="1"/>
        </xdr:cNvSpPr>
      </xdr:nvSpPr>
      <xdr:spPr bwMode="auto">
        <a:xfrm>
          <a:off x="3819525" y="3981450"/>
          <a:ext cx="1905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190500</xdr:colOff>
      <xdr:row>28</xdr:row>
      <xdr:rowOff>47625</xdr:rowOff>
    </xdr:from>
    <xdr:to>
      <xdr:col>6</xdr:col>
      <xdr:colOff>190500</xdr:colOff>
      <xdr:row>28</xdr:row>
      <xdr:rowOff>57150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00000000-0008-0000-4800-00003E000000}"/>
            </a:ext>
          </a:extLst>
        </xdr:cNvPr>
        <xdr:cNvSpPr>
          <a:spLocks noChangeArrowheads="1"/>
        </xdr:cNvSpPr>
      </xdr:nvSpPr>
      <xdr:spPr bwMode="auto">
        <a:xfrm>
          <a:off x="4010025" y="3895725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00000000-0008-0000-4800-00004E000000}"/>
            </a:ext>
          </a:extLst>
        </xdr:cNvPr>
        <xdr:cNvSpPr>
          <a:spLocks noChangeArrowheads="1"/>
        </xdr:cNvSpPr>
      </xdr:nvSpPr>
      <xdr:spPr bwMode="auto">
        <a:xfrm>
          <a:off x="4048125" y="19145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209550</xdr:colOff>
      <xdr:row>9</xdr:row>
      <xdr:rowOff>47625</xdr:rowOff>
    </xdr:from>
    <xdr:to>
      <xdr:col>5</xdr:col>
      <xdr:colOff>228600</xdr:colOff>
      <xdr:row>11</xdr:row>
      <xdr:rowOff>47625</xdr:rowOff>
    </xdr:to>
    <xdr:sp macro="" textlink="">
      <xdr:nvSpPr>
        <xdr:cNvPr id="101" name="Text Box 108">
          <a:extLst>
            <a:ext uri="{FF2B5EF4-FFF2-40B4-BE49-F238E27FC236}">
              <a16:creationId xmlns:a16="http://schemas.microsoft.com/office/drawing/2014/main" id="{00000000-0008-0000-4800-000065000000}"/>
            </a:ext>
          </a:extLst>
        </xdr:cNvPr>
        <xdr:cNvSpPr txBox="1">
          <a:spLocks noChangeArrowheads="1"/>
        </xdr:cNvSpPr>
      </xdr:nvSpPr>
      <xdr:spPr bwMode="auto">
        <a:xfrm>
          <a:off x="3267075" y="1628775"/>
          <a:ext cx="70485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142875</xdr:colOff>
      <xdr:row>12</xdr:row>
      <xdr:rowOff>28574</xdr:rowOff>
    </xdr:from>
    <xdr:to>
      <xdr:col>5</xdr:col>
      <xdr:colOff>361950</xdr:colOff>
      <xdr:row>16</xdr:row>
      <xdr:rowOff>76199</xdr:rowOff>
    </xdr:to>
    <xdr:grpSp>
      <xdr:nvGrpSpPr>
        <xdr:cNvPr id="102" name="Group 109">
          <a:extLst>
            <a:ext uri="{FF2B5EF4-FFF2-40B4-BE49-F238E27FC236}">
              <a16:creationId xmlns:a16="http://schemas.microsoft.com/office/drawing/2014/main" id="{00000000-0008-0000-4800-000066000000}"/>
            </a:ext>
          </a:extLst>
        </xdr:cNvPr>
        <xdr:cNvGrpSpPr>
          <a:grpSpLocks/>
        </xdr:cNvGrpSpPr>
      </xdr:nvGrpSpPr>
      <xdr:grpSpPr bwMode="auto">
        <a:xfrm>
          <a:off x="3300942" y="2162174"/>
          <a:ext cx="930275" cy="724958"/>
          <a:chOff x="276" y="197"/>
          <a:chExt cx="94" cy="82"/>
        </a:xfrm>
      </xdr:grpSpPr>
      <xdr:sp macro="" textlink="">
        <xdr:nvSpPr>
          <xdr:cNvPr id="103" name="Freeform 110">
            <a:extLst>
              <a:ext uri="{FF2B5EF4-FFF2-40B4-BE49-F238E27FC236}">
                <a16:creationId xmlns:a16="http://schemas.microsoft.com/office/drawing/2014/main" id="{00000000-0008-0000-48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8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8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8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8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8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8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8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8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8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8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8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8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3">
            <a:extLst>
              <a:ext uri="{FF2B5EF4-FFF2-40B4-BE49-F238E27FC236}">
                <a16:creationId xmlns:a16="http://schemas.microsoft.com/office/drawing/2014/main" id="{00000000-0008-0000-48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28575</xdr:colOff>
      <xdr:row>17</xdr:row>
      <xdr:rowOff>19051</xdr:rowOff>
    </xdr:from>
    <xdr:to>
      <xdr:col>5</xdr:col>
      <xdr:colOff>314324</xdr:colOff>
      <xdr:row>35</xdr:row>
      <xdr:rowOff>66677</xdr:rowOff>
    </xdr:to>
    <xdr:graphicFrame macro="">
      <xdr:nvGraphicFramePr>
        <xdr:cNvPr id="123" name="132 Gráfico">
          <a:extLst>
            <a:ext uri="{FF2B5EF4-FFF2-40B4-BE49-F238E27FC236}">
              <a16:creationId xmlns:a16="http://schemas.microsoft.com/office/drawing/2014/main" id="{00000000-0008-0000-4800-00007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211667</xdr:colOff>
      <xdr:row>10</xdr:row>
      <xdr:rowOff>10583</xdr:rowOff>
    </xdr:from>
    <xdr:to>
      <xdr:col>11</xdr:col>
      <xdr:colOff>424067</xdr:colOff>
      <xdr:row>42</xdr:row>
      <xdr:rowOff>31733</xdr:rowOff>
    </xdr:to>
    <xdr:grpSp>
      <xdr:nvGrpSpPr>
        <xdr:cNvPr id="150" name="149 Grupo">
          <a:extLst>
            <a:ext uri="{FF2B5EF4-FFF2-40B4-BE49-F238E27FC236}">
              <a16:creationId xmlns:a16="http://schemas.microsoft.com/office/drawing/2014/main" id="{00000000-0008-0000-4800-000096000000}"/>
            </a:ext>
          </a:extLst>
        </xdr:cNvPr>
        <xdr:cNvGrpSpPr/>
      </xdr:nvGrpSpPr>
      <xdr:grpSpPr>
        <a:xfrm>
          <a:off x="4080934" y="1805516"/>
          <a:ext cx="4936800" cy="5753084"/>
          <a:chOff x="1365251" y="5894917"/>
          <a:chExt cx="6251575" cy="6746875"/>
        </a:xfrm>
      </xdr:grpSpPr>
      <xdr:pic>
        <xdr:nvPicPr>
          <xdr:cNvPr id="4098" name="Picture 2">
            <a:extLst>
              <a:ext uri="{FF2B5EF4-FFF2-40B4-BE49-F238E27FC236}">
                <a16:creationId xmlns:a16="http://schemas.microsoft.com/office/drawing/2014/main" id="{00000000-0008-0000-4800-0000021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365251" y="5894917"/>
            <a:ext cx="6251575" cy="6746875"/>
          </a:xfrm>
          <a:prstGeom prst="rect">
            <a:avLst/>
          </a:prstGeom>
          <a:noFill/>
        </xdr:spPr>
      </xdr:pic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48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03699" y="6701367"/>
            <a:ext cx="1219887" cy="25471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ysClr val="windowText" lastClr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48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76394" y="6963147"/>
            <a:ext cx="918400" cy="35975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48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25774" y="7569173"/>
            <a:ext cx="842487" cy="38256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48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29212" y="8972550"/>
            <a:ext cx="766710" cy="27616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48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44150" y="8209492"/>
            <a:ext cx="817721" cy="33178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48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48172" y="8669866"/>
            <a:ext cx="1039190" cy="22512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48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72011" y="8771467"/>
            <a:ext cx="629273" cy="45104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48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77392" y="9131300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48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04377" y="9410698"/>
            <a:ext cx="1058525" cy="32274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48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46967" y="9916581"/>
            <a:ext cx="690441" cy="22298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48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65992" y="10466918"/>
            <a:ext cx="746956" cy="22288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48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21467" y="10911275"/>
            <a:ext cx="921301" cy="38115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48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40224" y="9831917"/>
            <a:ext cx="1242808" cy="58276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48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38787" y="11253659"/>
            <a:ext cx="975199" cy="60210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48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30501" y="11475509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48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098676" y="9237134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48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26952" y="8246534"/>
            <a:ext cx="890329" cy="29473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48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862108" y="8190440"/>
            <a:ext cx="951687" cy="28532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48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812366" y="7431617"/>
            <a:ext cx="973773" cy="29740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48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69914" y="6676081"/>
            <a:ext cx="984434" cy="22759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6" name="Text Box 99">
            <a:extLst>
              <a:ext uri="{FF2B5EF4-FFF2-40B4-BE49-F238E27FC236}">
                <a16:creationId xmlns:a16="http://schemas.microsoft.com/office/drawing/2014/main" id="{00000000-0008-0000-48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24892" y="8084607"/>
            <a:ext cx="618819" cy="27325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48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66067" y="7495117"/>
            <a:ext cx="935123" cy="29941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8" name="Text Box 127">
            <a:extLst>
              <a:ext uri="{FF2B5EF4-FFF2-40B4-BE49-F238E27FC236}">
                <a16:creationId xmlns:a16="http://schemas.microsoft.com/office/drawing/2014/main" id="{00000000-0008-0000-48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533883" y="9465448"/>
            <a:ext cx="896190" cy="39900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465667</xdr:colOff>
      <xdr:row>34</xdr:row>
      <xdr:rowOff>137584</xdr:rowOff>
    </xdr:from>
    <xdr:to>
      <xdr:col>12</xdr:col>
      <xdr:colOff>518583</xdr:colOff>
      <xdr:row>42</xdr:row>
      <xdr:rowOff>63502</xdr:rowOff>
    </xdr:to>
    <xdr:pic>
      <xdr:nvPicPr>
        <xdr:cNvPr id="151" name="Picture 129">
          <a:extLst>
            <a:ext uri="{FF2B5EF4-FFF2-40B4-BE49-F238E27FC236}">
              <a16:creationId xmlns:a16="http://schemas.microsoft.com/office/drawing/2014/main" id="{00000000-0008-0000-48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60167" y="5662084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539750</xdr:colOff>
      <xdr:row>5</xdr:row>
      <xdr:rowOff>0</xdr:rowOff>
    </xdr:to>
    <xdr:pic>
      <xdr:nvPicPr>
        <xdr:cNvPr id="53" name="Imagen 3">
          <a:extLst>
            <a:ext uri="{FF2B5EF4-FFF2-40B4-BE49-F238E27FC236}">
              <a16:creationId xmlns:a16="http://schemas.microsoft.com/office/drawing/2014/main" id="{00000000-0008-0000-48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10382250" cy="79375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142875</xdr:colOff>
      <xdr:row>16</xdr:row>
      <xdr:rowOff>76200</xdr:rowOff>
    </xdr:from>
    <xdr:to>
      <xdr:col>7</xdr:col>
      <xdr:colOff>142875</xdr:colOff>
      <xdr:row>16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4900-000018000000}"/>
            </a:ext>
          </a:extLst>
        </xdr:cNvPr>
        <xdr:cNvSpPr>
          <a:spLocks noChangeArrowheads="1"/>
        </xdr:cNvSpPr>
      </xdr:nvSpPr>
      <xdr:spPr bwMode="auto">
        <a:xfrm>
          <a:off x="4714875" y="26098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17</xdr:row>
      <xdr:rowOff>9525</xdr:rowOff>
    </xdr:from>
    <xdr:to>
      <xdr:col>7</xdr:col>
      <xdr:colOff>228600</xdr:colOff>
      <xdr:row>17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4900-00001B000000}"/>
            </a:ext>
          </a:extLst>
        </xdr:cNvPr>
        <xdr:cNvSpPr>
          <a:spLocks noChangeArrowheads="1"/>
        </xdr:cNvSpPr>
      </xdr:nvSpPr>
      <xdr:spPr bwMode="auto">
        <a:xfrm>
          <a:off x="4800600" y="27051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17</xdr:row>
      <xdr:rowOff>9525</xdr:rowOff>
    </xdr:from>
    <xdr:to>
      <xdr:col>7</xdr:col>
      <xdr:colOff>228600</xdr:colOff>
      <xdr:row>17</xdr:row>
      <xdr:rowOff>9525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00000000-0008-0000-4900-00004E000000}"/>
            </a:ext>
          </a:extLst>
        </xdr:cNvPr>
        <xdr:cNvSpPr>
          <a:spLocks noChangeArrowheads="1"/>
        </xdr:cNvSpPr>
      </xdr:nvSpPr>
      <xdr:spPr bwMode="auto">
        <a:xfrm>
          <a:off x="4800600" y="27051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657225</xdr:colOff>
      <xdr:row>12</xdr:row>
      <xdr:rowOff>123825</xdr:rowOff>
    </xdr:from>
    <xdr:to>
      <xdr:col>6</xdr:col>
      <xdr:colOff>628650</xdr:colOff>
      <xdr:row>14</xdr:row>
      <xdr:rowOff>123825</xdr:rowOff>
    </xdr:to>
    <xdr:sp macro="" textlink="">
      <xdr:nvSpPr>
        <xdr:cNvPr id="101" name="Text Box 108">
          <a:extLst>
            <a:ext uri="{FF2B5EF4-FFF2-40B4-BE49-F238E27FC236}">
              <a16:creationId xmlns:a16="http://schemas.microsoft.com/office/drawing/2014/main" id="{00000000-0008-0000-4900-000065000000}"/>
            </a:ext>
          </a:extLst>
        </xdr:cNvPr>
        <xdr:cNvSpPr txBox="1">
          <a:spLocks noChangeArrowheads="1"/>
        </xdr:cNvSpPr>
      </xdr:nvSpPr>
      <xdr:spPr bwMode="auto">
        <a:xfrm>
          <a:off x="2943225" y="2009775"/>
          <a:ext cx="1495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5</xdr:col>
      <xdr:colOff>133349</xdr:colOff>
      <xdr:row>14</xdr:row>
      <xdr:rowOff>95250</xdr:rowOff>
    </xdr:from>
    <xdr:to>
      <xdr:col>6</xdr:col>
      <xdr:colOff>390524</xdr:colOff>
      <xdr:row>19</xdr:row>
      <xdr:rowOff>66675</xdr:rowOff>
    </xdr:to>
    <xdr:grpSp>
      <xdr:nvGrpSpPr>
        <xdr:cNvPr id="102" name="Group 109">
          <a:extLst>
            <a:ext uri="{FF2B5EF4-FFF2-40B4-BE49-F238E27FC236}">
              <a16:creationId xmlns:a16="http://schemas.microsoft.com/office/drawing/2014/main" id="{00000000-0008-0000-4900-000066000000}"/>
            </a:ext>
          </a:extLst>
        </xdr:cNvPr>
        <xdr:cNvGrpSpPr>
          <a:grpSpLocks/>
        </xdr:cNvGrpSpPr>
      </xdr:nvGrpSpPr>
      <xdr:grpSpPr bwMode="auto">
        <a:xfrm>
          <a:off x="4078816" y="2381250"/>
          <a:ext cx="1044575" cy="818092"/>
          <a:chOff x="276" y="197"/>
          <a:chExt cx="94" cy="82"/>
        </a:xfrm>
      </xdr:grpSpPr>
      <xdr:sp macro="" textlink="">
        <xdr:nvSpPr>
          <xdr:cNvPr id="103" name="Freeform 110">
            <a:extLst>
              <a:ext uri="{FF2B5EF4-FFF2-40B4-BE49-F238E27FC236}">
                <a16:creationId xmlns:a16="http://schemas.microsoft.com/office/drawing/2014/main" id="{00000000-0008-0000-49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6 h 2"/>
              <a:gd name="T2" fmla="*/ 0 w 1"/>
              <a:gd name="T3" fmla="*/ 6 h 2"/>
              <a:gd name="T4" fmla="*/ 0 w 1"/>
              <a:gd name="T5" fmla="*/ 4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4 h 2"/>
              <a:gd name="T12" fmla="*/ 1 w 1"/>
              <a:gd name="T13" fmla="*/ 6 h 2"/>
              <a:gd name="T14" fmla="*/ 0 w 1"/>
              <a:gd name="T15" fmla="*/ 6 h 2"/>
              <a:gd name="T16" fmla="*/ 0 w 1"/>
              <a:gd name="T17" fmla="*/ 6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9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8 w 3"/>
              <a:gd name="T1" fmla="*/ 13 h 3"/>
              <a:gd name="T2" fmla="*/ 0 w 3"/>
              <a:gd name="T3" fmla="*/ 8 h 3"/>
              <a:gd name="T4" fmla="*/ 0 w 3"/>
              <a:gd name="T5" fmla="*/ 8 h 3"/>
              <a:gd name="T6" fmla="*/ 0 w 3"/>
              <a:gd name="T7" fmla="*/ 8 h 3"/>
              <a:gd name="T8" fmla="*/ 0 w 3"/>
              <a:gd name="T9" fmla="*/ 5 h 3"/>
              <a:gd name="T10" fmla="*/ 0 w 3"/>
              <a:gd name="T11" fmla="*/ 5 h 3"/>
              <a:gd name="T12" fmla="*/ 5 w 3"/>
              <a:gd name="T13" fmla="*/ 0 h 3"/>
              <a:gd name="T14" fmla="*/ 8 w 3"/>
              <a:gd name="T15" fmla="*/ 0 h 3"/>
              <a:gd name="T16" fmla="*/ 13 w 3"/>
              <a:gd name="T17" fmla="*/ 8 h 3"/>
              <a:gd name="T18" fmla="*/ 13 w 3"/>
              <a:gd name="T19" fmla="*/ 8 h 3"/>
              <a:gd name="T20" fmla="*/ 13 w 3"/>
              <a:gd name="T21" fmla="*/ 13 h 3"/>
              <a:gd name="T22" fmla="*/ 8 w 3"/>
              <a:gd name="T23" fmla="*/ 13 h 3"/>
              <a:gd name="T24" fmla="*/ 8 w 3"/>
              <a:gd name="T25" fmla="*/ 13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9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8 w 2"/>
              <a:gd name="T1" fmla="*/ 1 h 1"/>
              <a:gd name="T2" fmla="*/ 8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8 w 2"/>
              <a:gd name="T9" fmla="*/ 0 h 1"/>
              <a:gd name="T10" fmla="*/ 16 w 2"/>
              <a:gd name="T11" fmla="*/ 0 h 1"/>
              <a:gd name="T12" fmla="*/ 8 w 2"/>
              <a:gd name="T13" fmla="*/ 0 h 1"/>
              <a:gd name="T14" fmla="*/ 8 w 2"/>
              <a:gd name="T15" fmla="*/ 1 h 1"/>
              <a:gd name="T16" fmla="*/ 8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9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47 w 21"/>
              <a:gd name="T1" fmla="*/ 81 h 31"/>
              <a:gd name="T2" fmla="*/ 49 w 21"/>
              <a:gd name="T3" fmla="*/ 81 h 31"/>
              <a:gd name="T4" fmla="*/ 47 w 21"/>
              <a:gd name="T5" fmla="*/ 81 h 31"/>
              <a:gd name="T6" fmla="*/ 35 w 21"/>
              <a:gd name="T7" fmla="*/ 68 h 31"/>
              <a:gd name="T8" fmla="*/ 35 w 21"/>
              <a:gd name="T9" fmla="*/ 60 h 31"/>
              <a:gd name="T10" fmla="*/ 31 w 21"/>
              <a:gd name="T11" fmla="*/ 55 h 31"/>
              <a:gd name="T12" fmla="*/ 22 w 21"/>
              <a:gd name="T13" fmla="*/ 47 h 31"/>
              <a:gd name="T14" fmla="*/ 20 w 21"/>
              <a:gd name="T15" fmla="*/ 43 h 31"/>
              <a:gd name="T16" fmla="*/ 20 w 21"/>
              <a:gd name="T17" fmla="*/ 35 h 31"/>
              <a:gd name="T18" fmla="*/ 20 w 21"/>
              <a:gd name="T19" fmla="*/ 33 h 31"/>
              <a:gd name="T20" fmla="*/ 14 w 21"/>
              <a:gd name="T21" fmla="*/ 21 h 31"/>
              <a:gd name="T22" fmla="*/ 13 w 21"/>
              <a:gd name="T23" fmla="*/ 21 h 31"/>
              <a:gd name="T24" fmla="*/ 0 w 21"/>
              <a:gd name="T25" fmla="*/ 22 h 31"/>
              <a:gd name="T26" fmla="*/ 0 w 21"/>
              <a:gd name="T27" fmla="*/ 21 h 31"/>
              <a:gd name="T28" fmla="*/ 5 w 21"/>
              <a:gd name="T29" fmla="*/ 13 h 31"/>
              <a:gd name="T30" fmla="*/ 13 w 21"/>
              <a:gd name="T31" fmla="*/ 8 h 31"/>
              <a:gd name="T32" fmla="*/ 20 w 21"/>
              <a:gd name="T33" fmla="*/ 8 h 31"/>
              <a:gd name="T34" fmla="*/ 22 w 21"/>
              <a:gd name="T35" fmla="*/ 0 h 31"/>
              <a:gd name="T36" fmla="*/ 27 w 21"/>
              <a:gd name="T37" fmla="*/ 0 h 31"/>
              <a:gd name="T38" fmla="*/ 22 w 21"/>
              <a:gd name="T39" fmla="*/ 5 h 31"/>
              <a:gd name="T40" fmla="*/ 31 w 21"/>
              <a:gd name="T41" fmla="*/ 13 h 31"/>
              <a:gd name="T42" fmla="*/ 35 w 21"/>
              <a:gd name="T43" fmla="*/ 21 h 31"/>
              <a:gd name="T44" fmla="*/ 39 w 21"/>
              <a:gd name="T45" fmla="*/ 22 h 31"/>
              <a:gd name="T46" fmla="*/ 39 w 21"/>
              <a:gd name="T47" fmla="*/ 33 h 31"/>
              <a:gd name="T48" fmla="*/ 42 w 21"/>
              <a:gd name="T49" fmla="*/ 40 h 31"/>
              <a:gd name="T50" fmla="*/ 47 w 21"/>
              <a:gd name="T51" fmla="*/ 47 h 31"/>
              <a:gd name="T52" fmla="*/ 55 w 21"/>
              <a:gd name="T53" fmla="*/ 52 h 31"/>
              <a:gd name="T54" fmla="*/ 61 w 21"/>
              <a:gd name="T55" fmla="*/ 60 h 31"/>
              <a:gd name="T56" fmla="*/ 66 w 21"/>
              <a:gd name="T57" fmla="*/ 63 h 31"/>
              <a:gd name="T58" fmla="*/ 61 w 21"/>
              <a:gd name="T59" fmla="*/ 68 h 31"/>
              <a:gd name="T60" fmla="*/ 61 w 21"/>
              <a:gd name="T61" fmla="*/ 74 h 31"/>
              <a:gd name="T62" fmla="*/ 66 w 21"/>
              <a:gd name="T63" fmla="*/ 81 h 31"/>
              <a:gd name="T64" fmla="*/ 69 w 21"/>
              <a:gd name="T65" fmla="*/ 81 h 31"/>
              <a:gd name="T66" fmla="*/ 69 w 21"/>
              <a:gd name="T67" fmla="*/ 81 h 31"/>
              <a:gd name="T68" fmla="*/ 69 w 21"/>
              <a:gd name="T69" fmla="*/ 82 h 31"/>
              <a:gd name="T70" fmla="*/ 69 w 21"/>
              <a:gd name="T71" fmla="*/ 82 h 31"/>
              <a:gd name="T72" fmla="*/ 77 w 21"/>
              <a:gd name="T73" fmla="*/ 87 h 31"/>
              <a:gd name="T74" fmla="*/ 77 w 21"/>
              <a:gd name="T75" fmla="*/ 90 h 31"/>
              <a:gd name="T76" fmla="*/ 82 w 21"/>
              <a:gd name="T77" fmla="*/ 95 h 31"/>
              <a:gd name="T78" fmla="*/ 74 w 21"/>
              <a:gd name="T79" fmla="*/ 95 h 31"/>
              <a:gd name="T80" fmla="*/ 74 w 21"/>
              <a:gd name="T81" fmla="*/ 103 h 31"/>
              <a:gd name="T82" fmla="*/ 74 w 21"/>
              <a:gd name="T83" fmla="*/ 107 h 31"/>
              <a:gd name="T84" fmla="*/ 69 w 21"/>
              <a:gd name="T85" fmla="*/ 111 h 31"/>
              <a:gd name="T86" fmla="*/ 60 w 21"/>
              <a:gd name="T87" fmla="*/ 117 h 31"/>
              <a:gd name="T88" fmla="*/ 55 w 21"/>
              <a:gd name="T89" fmla="*/ 117 h 31"/>
              <a:gd name="T90" fmla="*/ 42 w 21"/>
              <a:gd name="T91" fmla="*/ 117 h 31"/>
              <a:gd name="T92" fmla="*/ 39 w 21"/>
              <a:gd name="T93" fmla="*/ 122 h 31"/>
              <a:gd name="T94" fmla="*/ 35 w 21"/>
              <a:gd name="T95" fmla="*/ 117 h 31"/>
              <a:gd name="T96" fmla="*/ 20 w 21"/>
              <a:gd name="T97" fmla="*/ 117 h 31"/>
              <a:gd name="T98" fmla="*/ 13 w 21"/>
              <a:gd name="T99" fmla="*/ 117 h 31"/>
              <a:gd name="T100" fmla="*/ 13 w 21"/>
              <a:gd name="T101" fmla="*/ 111 h 31"/>
              <a:gd name="T102" fmla="*/ 8 w 21"/>
              <a:gd name="T103" fmla="*/ 107 h 31"/>
              <a:gd name="T104" fmla="*/ 8 w 21"/>
              <a:gd name="T105" fmla="*/ 103 h 31"/>
              <a:gd name="T106" fmla="*/ 14 w 21"/>
              <a:gd name="T107" fmla="*/ 95 h 31"/>
              <a:gd name="T108" fmla="*/ 22 w 21"/>
              <a:gd name="T109" fmla="*/ 90 h 31"/>
              <a:gd name="T110" fmla="*/ 22 w 21"/>
              <a:gd name="T111" fmla="*/ 87 h 31"/>
              <a:gd name="T112" fmla="*/ 35 w 21"/>
              <a:gd name="T113" fmla="*/ 82 h 31"/>
              <a:gd name="T114" fmla="*/ 39 w 21"/>
              <a:gd name="T115" fmla="*/ 82 h 31"/>
              <a:gd name="T116" fmla="*/ 42 w 21"/>
              <a:gd name="T117" fmla="*/ 82 h 31"/>
              <a:gd name="T118" fmla="*/ 47 w 21"/>
              <a:gd name="T119" fmla="*/ 8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9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30 w 9"/>
              <a:gd name="T1" fmla="*/ 21 h 6"/>
              <a:gd name="T2" fmla="*/ 22 w 9"/>
              <a:gd name="T3" fmla="*/ 21 h 6"/>
              <a:gd name="T4" fmla="*/ 22 w 9"/>
              <a:gd name="T5" fmla="*/ 18 h 6"/>
              <a:gd name="T6" fmla="*/ 19 w 9"/>
              <a:gd name="T7" fmla="*/ 21 h 6"/>
              <a:gd name="T8" fmla="*/ 14 w 9"/>
              <a:gd name="T9" fmla="*/ 21 h 6"/>
              <a:gd name="T10" fmla="*/ 12 w 9"/>
              <a:gd name="T11" fmla="*/ 21 h 6"/>
              <a:gd name="T12" fmla="*/ 12 w 9"/>
              <a:gd name="T13" fmla="*/ 18 h 6"/>
              <a:gd name="T14" fmla="*/ 8 w 9"/>
              <a:gd name="T15" fmla="*/ 18 h 6"/>
              <a:gd name="T16" fmla="*/ 5 w 9"/>
              <a:gd name="T17" fmla="*/ 18 h 6"/>
              <a:gd name="T18" fmla="*/ 5 w 9"/>
              <a:gd name="T19" fmla="*/ 14 h 6"/>
              <a:gd name="T20" fmla="*/ 5 w 9"/>
              <a:gd name="T21" fmla="*/ 12 h 6"/>
              <a:gd name="T22" fmla="*/ 0 w 9"/>
              <a:gd name="T23" fmla="*/ 12 h 6"/>
              <a:gd name="T24" fmla="*/ 0 w 9"/>
              <a:gd name="T25" fmla="*/ 12 h 6"/>
              <a:gd name="T26" fmla="*/ 0 w 9"/>
              <a:gd name="T27" fmla="*/ 8 h 6"/>
              <a:gd name="T28" fmla="*/ 5 w 9"/>
              <a:gd name="T29" fmla="*/ 8 h 6"/>
              <a:gd name="T30" fmla="*/ 5 w 9"/>
              <a:gd name="T31" fmla="*/ 0 h 6"/>
              <a:gd name="T32" fmla="*/ 8 w 9"/>
              <a:gd name="T33" fmla="*/ 0 h 6"/>
              <a:gd name="T34" fmla="*/ 12 w 9"/>
              <a:gd name="T35" fmla="*/ 0 h 6"/>
              <a:gd name="T36" fmla="*/ 12 w 9"/>
              <a:gd name="T37" fmla="*/ 0 h 6"/>
              <a:gd name="T38" fmla="*/ 14 w 9"/>
              <a:gd name="T39" fmla="*/ 0 h 6"/>
              <a:gd name="T40" fmla="*/ 19 w 9"/>
              <a:gd name="T41" fmla="*/ 0 h 6"/>
              <a:gd name="T42" fmla="*/ 19 w 9"/>
              <a:gd name="T43" fmla="*/ 5 h 6"/>
              <a:gd name="T44" fmla="*/ 22 w 9"/>
              <a:gd name="T45" fmla="*/ 5 h 6"/>
              <a:gd name="T46" fmla="*/ 22 w 9"/>
              <a:gd name="T47" fmla="*/ 5 h 6"/>
              <a:gd name="T48" fmla="*/ 26 w 9"/>
              <a:gd name="T49" fmla="*/ 8 h 6"/>
              <a:gd name="T50" fmla="*/ 30 w 9"/>
              <a:gd name="T51" fmla="*/ 12 h 6"/>
              <a:gd name="T52" fmla="*/ 30 w 9"/>
              <a:gd name="T53" fmla="*/ 12 h 6"/>
              <a:gd name="T54" fmla="*/ 34 w 9"/>
              <a:gd name="T55" fmla="*/ 14 h 6"/>
              <a:gd name="T56" fmla="*/ 34 w 9"/>
              <a:gd name="T57" fmla="*/ 18 h 6"/>
              <a:gd name="T58" fmla="*/ 30 w 9"/>
              <a:gd name="T59" fmla="*/ 21 h 6"/>
              <a:gd name="T60" fmla="*/ 30 w 9"/>
              <a:gd name="T61" fmla="*/ 21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9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9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7 w 8"/>
              <a:gd name="T1" fmla="*/ 21 h 6"/>
              <a:gd name="T2" fmla="*/ 6 w 8"/>
              <a:gd name="T3" fmla="*/ 21 h 6"/>
              <a:gd name="T4" fmla="*/ 5 w 8"/>
              <a:gd name="T5" fmla="*/ 21 h 6"/>
              <a:gd name="T6" fmla="*/ 1 w 8"/>
              <a:gd name="T7" fmla="*/ 14 h 6"/>
              <a:gd name="T8" fmla="*/ 1 w 8"/>
              <a:gd name="T9" fmla="*/ 12 h 6"/>
              <a:gd name="T10" fmla="*/ 0 w 8"/>
              <a:gd name="T11" fmla="*/ 5 h 6"/>
              <a:gd name="T12" fmla="*/ 0 w 8"/>
              <a:gd name="T13" fmla="*/ 0 h 6"/>
              <a:gd name="T14" fmla="*/ 6 w 8"/>
              <a:gd name="T15" fmla="*/ 0 h 6"/>
              <a:gd name="T16" fmla="*/ 9 w 8"/>
              <a:gd name="T17" fmla="*/ 0 h 6"/>
              <a:gd name="T18" fmla="*/ 11 w 8"/>
              <a:gd name="T19" fmla="*/ 0 h 6"/>
              <a:gd name="T20" fmla="*/ 11 w 8"/>
              <a:gd name="T21" fmla="*/ 0 h 6"/>
              <a:gd name="T22" fmla="*/ 14 w 8"/>
              <a:gd name="T23" fmla="*/ 0 h 6"/>
              <a:gd name="T24" fmla="*/ 14 w 8"/>
              <a:gd name="T25" fmla="*/ 5 h 6"/>
              <a:gd name="T26" fmla="*/ 15 w 8"/>
              <a:gd name="T27" fmla="*/ 8 h 6"/>
              <a:gd name="T28" fmla="*/ 14 w 8"/>
              <a:gd name="T29" fmla="*/ 8 h 6"/>
              <a:gd name="T30" fmla="*/ 15 w 8"/>
              <a:gd name="T31" fmla="*/ 8 h 6"/>
              <a:gd name="T32" fmla="*/ 15 w 8"/>
              <a:gd name="T33" fmla="*/ 12 h 6"/>
              <a:gd name="T34" fmla="*/ 15 w 8"/>
              <a:gd name="T35" fmla="*/ 12 h 6"/>
              <a:gd name="T36" fmla="*/ 14 w 8"/>
              <a:gd name="T37" fmla="*/ 14 h 6"/>
              <a:gd name="T38" fmla="*/ 11 w 8"/>
              <a:gd name="T39" fmla="*/ 21 h 6"/>
              <a:gd name="T40" fmla="*/ 9 w 8"/>
              <a:gd name="T41" fmla="*/ 21 h 6"/>
              <a:gd name="T42" fmla="*/ 7 w 8"/>
              <a:gd name="T43" fmla="*/ 21 h 6"/>
              <a:gd name="T44" fmla="*/ 7 w 8"/>
              <a:gd name="T45" fmla="*/ 21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9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8 h 1"/>
              <a:gd name="T2" fmla="*/ 0 w 1"/>
              <a:gd name="T3" fmla="*/ 0 h 1"/>
              <a:gd name="T4" fmla="*/ 8 w 1"/>
              <a:gd name="T5" fmla="*/ 8 h 1"/>
              <a:gd name="T6" fmla="*/ 0 w 1"/>
              <a:gd name="T7" fmla="*/ 8 h 1"/>
              <a:gd name="T8" fmla="*/ 0 w 1"/>
              <a:gd name="T9" fmla="*/ 8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9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7 h 3"/>
              <a:gd name="T2" fmla="*/ 0 w 1"/>
              <a:gd name="T3" fmla="*/ 5 h 3"/>
              <a:gd name="T4" fmla="*/ 8 w 1"/>
              <a:gd name="T5" fmla="*/ 5 h 3"/>
              <a:gd name="T6" fmla="*/ 8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8 w 1"/>
              <a:gd name="T13" fmla="*/ 0 h 3"/>
              <a:gd name="T14" fmla="*/ 8 w 1"/>
              <a:gd name="T15" fmla="*/ 5 h 3"/>
              <a:gd name="T16" fmla="*/ 8 w 1"/>
              <a:gd name="T17" fmla="*/ 7 h 3"/>
              <a:gd name="T18" fmla="*/ 0 w 1"/>
              <a:gd name="T19" fmla="*/ 7 h 3"/>
              <a:gd name="T20" fmla="*/ 0 w 1"/>
              <a:gd name="T21" fmla="*/ 7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9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14 w 10"/>
              <a:gd name="T1" fmla="*/ 36 h 7"/>
              <a:gd name="T2" fmla="*/ 14 w 10"/>
              <a:gd name="T3" fmla="*/ 29 h 7"/>
              <a:gd name="T4" fmla="*/ 9 w 10"/>
              <a:gd name="T5" fmla="*/ 36 h 7"/>
              <a:gd name="T6" fmla="*/ 9 w 10"/>
              <a:gd name="T7" fmla="*/ 29 h 7"/>
              <a:gd name="T8" fmla="*/ 6 w 10"/>
              <a:gd name="T9" fmla="*/ 29 h 7"/>
              <a:gd name="T10" fmla="*/ 4 w 10"/>
              <a:gd name="T11" fmla="*/ 29 h 7"/>
              <a:gd name="T12" fmla="*/ 0 w 10"/>
              <a:gd name="T13" fmla="*/ 26 h 7"/>
              <a:gd name="T14" fmla="*/ 0 w 10"/>
              <a:gd name="T15" fmla="*/ 21 h 7"/>
              <a:gd name="T16" fmla="*/ 0 w 10"/>
              <a:gd name="T17" fmla="*/ 15 h 7"/>
              <a:gd name="T18" fmla="*/ 0 w 10"/>
              <a:gd name="T19" fmla="*/ 9 h 7"/>
              <a:gd name="T20" fmla="*/ 0 w 10"/>
              <a:gd name="T21" fmla="*/ 5 h 7"/>
              <a:gd name="T22" fmla="*/ 0 w 10"/>
              <a:gd name="T23" fmla="*/ 5 h 7"/>
              <a:gd name="T24" fmla="*/ 4 w 10"/>
              <a:gd name="T25" fmla="*/ 0 h 7"/>
              <a:gd name="T26" fmla="*/ 6 w 10"/>
              <a:gd name="T27" fmla="*/ 0 h 7"/>
              <a:gd name="T28" fmla="*/ 9 w 10"/>
              <a:gd name="T29" fmla="*/ 0 h 7"/>
              <a:gd name="T30" fmla="*/ 14 w 10"/>
              <a:gd name="T31" fmla="*/ 0 h 7"/>
              <a:gd name="T32" fmla="*/ 14 w 10"/>
              <a:gd name="T33" fmla="*/ 0 h 7"/>
              <a:gd name="T34" fmla="*/ 18 w 10"/>
              <a:gd name="T35" fmla="*/ 0 h 7"/>
              <a:gd name="T36" fmla="*/ 21 w 10"/>
              <a:gd name="T37" fmla="*/ 0 h 7"/>
              <a:gd name="T38" fmla="*/ 22 w 10"/>
              <a:gd name="T39" fmla="*/ 0 h 7"/>
              <a:gd name="T40" fmla="*/ 22 w 10"/>
              <a:gd name="T41" fmla="*/ 0 h 7"/>
              <a:gd name="T42" fmla="*/ 27 w 10"/>
              <a:gd name="T43" fmla="*/ 0 h 7"/>
              <a:gd name="T44" fmla="*/ 27 w 10"/>
              <a:gd name="T45" fmla="*/ 5 h 7"/>
              <a:gd name="T46" fmla="*/ 31 w 10"/>
              <a:gd name="T47" fmla="*/ 5 h 7"/>
              <a:gd name="T48" fmla="*/ 33 w 10"/>
              <a:gd name="T49" fmla="*/ 9 h 7"/>
              <a:gd name="T50" fmla="*/ 31 w 10"/>
              <a:gd name="T51" fmla="*/ 15 h 7"/>
              <a:gd name="T52" fmla="*/ 31 w 10"/>
              <a:gd name="T53" fmla="*/ 15 h 7"/>
              <a:gd name="T54" fmla="*/ 31 w 10"/>
              <a:gd name="T55" fmla="*/ 21 h 7"/>
              <a:gd name="T56" fmla="*/ 31 w 10"/>
              <a:gd name="T57" fmla="*/ 26 h 7"/>
              <a:gd name="T58" fmla="*/ 27 w 10"/>
              <a:gd name="T59" fmla="*/ 26 h 7"/>
              <a:gd name="T60" fmla="*/ 27 w 10"/>
              <a:gd name="T61" fmla="*/ 29 h 7"/>
              <a:gd name="T62" fmla="*/ 22 w 10"/>
              <a:gd name="T63" fmla="*/ 29 h 7"/>
              <a:gd name="T64" fmla="*/ 22 w 10"/>
              <a:gd name="T65" fmla="*/ 29 h 7"/>
              <a:gd name="T66" fmla="*/ 21 w 10"/>
              <a:gd name="T67" fmla="*/ 29 h 7"/>
              <a:gd name="T68" fmla="*/ 18 w 10"/>
              <a:gd name="T69" fmla="*/ 29 h 7"/>
              <a:gd name="T70" fmla="*/ 14 w 10"/>
              <a:gd name="T71" fmla="*/ 29 h 7"/>
              <a:gd name="T72" fmla="*/ 14 w 10"/>
              <a:gd name="T73" fmla="*/ 36 h 7"/>
              <a:gd name="T74" fmla="*/ 14 w 10"/>
              <a:gd name="T75" fmla="*/ 36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9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8 h 1"/>
              <a:gd name="T2" fmla="*/ 0 w 1"/>
              <a:gd name="T3" fmla="*/ 8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8 h 1"/>
              <a:gd name="T10" fmla="*/ 1 w 1"/>
              <a:gd name="T11" fmla="*/ 8 h 1"/>
              <a:gd name="T12" fmla="*/ 1 w 1"/>
              <a:gd name="T13" fmla="*/ 8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9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13 w 10"/>
              <a:gd name="T1" fmla="*/ 36 h 7"/>
              <a:gd name="T2" fmla="*/ 8 w 10"/>
              <a:gd name="T3" fmla="*/ 36 h 7"/>
              <a:gd name="T4" fmla="*/ 5 w 10"/>
              <a:gd name="T5" fmla="*/ 29 h 7"/>
              <a:gd name="T6" fmla="*/ 0 w 10"/>
              <a:gd name="T7" fmla="*/ 29 h 7"/>
              <a:gd name="T8" fmla="*/ 0 w 10"/>
              <a:gd name="T9" fmla="*/ 26 h 7"/>
              <a:gd name="T10" fmla="*/ 5 w 10"/>
              <a:gd name="T11" fmla="*/ 21 h 7"/>
              <a:gd name="T12" fmla="*/ 8 w 10"/>
              <a:gd name="T13" fmla="*/ 21 h 7"/>
              <a:gd name="T14" fmla="*/ 8 w 10"/>
              <a:gd name="T15" fmla="*/ 15 h 7"/>
              <a:gd name="T16" fmla="*/ 13 w 10"/>
              <a:gd name="T17" fmla="*/ 15 h 7"/>
              <a:gd name="T18" fmla="*/ 16 w 10"/>
              <a:gd name="T19" fmla="*/ 15 h 7"/>
              <a:gd name="T20" fmla="*/ 16 w 10"/>
              <a:gd name="T21" fmla="*/ 9 h 7"/>
              <a:gd name="T22" fmla="*/ 21 w 10"/>
              <a:gd name="T23" fmla="*/ 9 h 7"/>
              <a:gd name="T24" fmla="*/ 21 w 10"/>
              <a:gd name="T25" fmla="*/ 5 h 7"/>
              <a:gd name="T26" fmla="*/ 21 w 10"/>
              <a:gd name="T27" fmla="*/ 5 h 7"/>
              <a:gd name="T28" fmla="*/ 29 w 10"/>
              <a:gd name="T29" fmla="*/ 5 h 7"/>
              <a:gd name="T30" fmla="*/ 29 w 10"/>
              <a:gd name="T31" fmla="*/ 0 h 7"/>
              <a:gd name="T32" fmla="*/ 34 w 10"/>
              <a:gd name="T33" fmla="*/ 0 h 7"/>
              <a:gd name="T34" fmla="*/ 34 w 10"/>
              <a:gd name="T35" fmla="*/ 0 h 7"/>
              <a:gd name="T36" fmla="*/ 35 w 10"/>
              <a:gd name="T37" fmla="*/ 0 h 7"/>
              <a:gd name="T38" fmla="*/ 42 w 10"/>
              <a:gd name="T39" fmla="*/ 0 h 7"/>
              <a:gd name="T40" fmla="*/ 42 w 10"/>
              <a:gd name="T41" fmla="*/ 5 h 7"/>
              <a:gd name="T42" fmla="*/ 35 w 10"/>
              <a:gd name="T43" fmla="*/ 5 h 7"/>
              <a:gd name="T44" fmla="*/ 35 w 10"/>
              <a:gd name="T45" fmla="*/ 9 h 7"/>
              <a:gd name="T46" fmla="*/ 34 w 10"/>
              <a:gd name="T47" fmla="*/ 15 h 7"/>
              <a:gd name="T48" fmla="*/ 34 w 10"/>
              <a:gd name="T49" fmla="*/ 15 h 7"/>
              <a:gd name="T50" fmla="*/ 29 w 10"/>
              <a:gd name="T51" fmla="*/ 21 h 7"/>
              <a:gd name="T52" fmla="*/ 29 w 10"/>
              <a:gd name="T53" fmla="*/ 21 h 7"/>
              <a:gd name="T54" fmla="*/ 26 w 10"/>
              <a:gd name="T55" fmla="*/ 29 h 7"/>
              <a:gd name="T56" fmla="*/ 21 w 10"/>
              <a:gd name="T57" fmla="*/ 29 h 7"/>
              <a:gd name="T58" fmla="*/ 16 w 10"/>
              <a:gd name="T59" fmla="*/ 29 h 7"/>
              <a:gd name="T60" fmla="*/ 13 w 10"/>
              <a:gd name="T61" fmla="*/ 36 h 7"/>
              <a:gd name="T62" fmla="*/ 13 w 10"/>
              <a:gd name="T63" fmla="*/ 36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9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6 w 4"/>
              <a:gd name="T1" fmla="*/ 24 h 3"/>
              <a:gd name="T2" fmla="*/ 4 w 4"/>
              <a:gd name="T3" fmla="*/ 24 h 3"/>
              <a:gd name="T4" fmla="*/ 0 w 4"/>
              <a:gd name="T5" fmla="*/ 24 h 3"/>
              <a:gd name="T6" fmla="*/ 0 w 4"/>
              <a:gd name="T7" fmla="*/ 16 h 3"/>
              <a:gd name="T8" fmla="*/ 4 w 4"/>
              <a:gd name="T9" fmla="*/ 0 h 3"/>
              <a:gd name="T10" fmla="*/ 4 w 4"/>
              <a:gd name="T11" fmla="*/ 0 h 3"/>
              <a:gd name="T12" fmla="*/ 6 w 4"/>
              <a:gd name="T13" fmla="*/ 0 h 3"/>
              <a:gd name="T14" fmla="*/ 9 w 4"/>
              <a:gd name="T15" fmla="*/ 0 h 3"/>
              <a:gd name="T16" fmla="*/ 13 w 4"/>
              <a:gd name="T17" fmla="*/ 0 h 3"/>
              <a:gd name="T18" fmla="*/ 13 w 4"/>
              <a:gd name="T19" fmla="*/ 8 h 3"/>
              <a:gd name="T20" fmla="*/ 9 w 4"/>
              <a:gd name="T21" fmla="*/ 16 h 3"/>
              <a:gd name="T22" fmla="*/ 9 w 4"/>
              <a:gd name="T23" fmla="*/ 24 h 3"/>
              <a:gd name="T24" fmla="*/ 9 w 4"/>
              <a:gd name="T25" fmla="*/ 24 h 3"/>
              <a:gd name="T26" fmla="*/ 6 w 4"/>
              <a:gd name="T27" fmla="*/ 24 h 3"/>
              <a:gd name="T28" fmla="*/ 6 w 4"/>
              <a:gd name="T29" fmla="*/ 24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19050</xdr:colOff>
      <xdr:row>20</xdr:row>
      <xdr:rowOff>95251</xdr:rowOff>
    </xdr:from>
    <xdr:to>
      <xdr:col>6</xdr:col>
      <xdr:colOff>161924</xdr:colOff>
      <xdr:row>37</xdr:row>
      <xdr:rowOff>28576</xdr:rowOff>
    </xdr:to>
    <xdr:graphicFrame macro="">
      <xdr:nvGraphicFramePr>
        <xdr:cNvPr id="123" name="122 Gráfico">
          <a:extLst>
            <a:ext uri="{FF2B5EF4-FFF2-40B4-BE49-F238E27FC236}">
              <a16:creationId xmlns:a16="http://schemas.microsoft.com/office/drawing/2014/main" id="{00000000-0008-0000-4900-00007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666748</xdr:colOff>
      <xdr:row>12</xdr:row>
      <xdr:rowOff>52916</xdr:rowOff>
    </xdr:from>
    <xdr:to>
      <xdr:col>12</xdr:col>
      <xdr:colOff>117148</xdr:colOff>
      <xdr:row>46</xdr:row>
      <xdr:rowOff>105816</xdr:rowOff>
    </xdr:to>
    <xdr:grpSp>
      <xdr:nvGrpSpPr>
        <xdr:cNvPr id="194" name="193 Grupo">
          <a:extLst>
            <a:ext uri="{FF2B5EF4-FFF2-40B4-BE49-F238E27FC236}">
              <a16:creationId xmlns:a16="http://schemas.microsoft.com/office/drawing/2014/main" id="{00000000-0008-0000-4900-0000C2000000}"/>
            </a:ext>
          </a:extLst>
        </xdr:cNvPr>
        <xdr:cNvGrpSpPr/>
      </xdr:nvGrpSpPr>
      <xdr:grpSpPr>
        <a:xfrm>
          <a:off x="4612215" y="2000249"/>
          <a:ext cx="4962200" cy="5810234"/>
          <a:chOff x="3407832" y="6254749"/>
          <a:chExt cx="6248400" cy="6766983"/>
        </a:xfrm>
      </xdr:grpSpPr>
      <xdr:pic>
        <xdr:nvPicPr>
          <xdr:cNvPr id="5122" name="Picture 2">
            <a:extLst>
              <a:ext uri="{FF2B5EF4-FFF2-40B4-BE49-F238E27FC236}">
                <a16:creationId xmlns:a16="http://schemas.microsoft.com/office/drawing/2014/main" id="{00000000-0008-0000-4900-0000021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3407832" y="6254749"/>
            <a:ext cx="6248400" cy="6766983"/>
          </a:xfrm>
          <a:prstGeom prst="rect">
            <a:avLst/>
          </a:prstGeom>
          <a:noFill/>
        </xdr:spPr>
      </xdr:pic>
      <xdr:sp macro="" textlink="">
        <xdr:nvSpPr>
          <xdr:cNvPr id="171" name="Text Box 79">
            <a:extLst>
              <a:ext uri="{FF2B5EF4-FFF2-40B4-BE49-F238E27FC236}">
                <a16:creationId xmlns:a16="http://schemas.microsoft.com/office/drawing/2014/main" id="{00000000-0008-0000-4900-0000A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948767" y="6997701"/>
            <a:ext cx="1029918" cy="29509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72" name="Text Box 80">
            <a:extLst>
              <a:ext uri="{FF2B5EF4-FFF2-40B4-BE49-F238E27FC236}">
                <a16:creationId xmlns:a16="http://schemas.microsoft.com/office/drawing/2014/main" id="{00000000-0008-0000-4900-0000A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868459" y="7319434"/>
            <a:ext cx="898067" cy="26243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73" name="Text Box 81">
            <a:extLst>
              <a:ext uri="{FF2B5EF4-FFF2-40B4-BE49-F238E27FC236}">
                <a16:creationId xmlns:a16="http://schemas.microsoft.com/office/drawing/2014/main" id="{00000000-0008-0000-4900-0000A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998380" y="7920309"/>
            <a:ext cx="938839" cy="37111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74" name="Text Box 82">
            <a:extLst>
              <a:ext uri="{FF2B5EF4-FFF2-40B4-BE49-F238E27FC236}">
                <a16:creationId xmlns:a16="http://schemas.microsoft.com/office/drawing/2014/main" id="{00000000-0008-0000-4900-0000A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74192" y="9237134"/>
            <a:ext cx="6096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75" name="Text Box 83">
            <a:extLst>
              <a:ext uri="{FF2B5EF4-FFF2-40B4-BE49-F238E27FC236}">
                <a16:creationId xmlns:a16="http://schemas.microsoft.com/office/drawing/2014/main" id="{00000000-0008-0000-4900-0000A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59146" y="8545601"/>
            <a:ext cx="785399" cy="29769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76" name="Text Box 84">
            <a:extLst>
              <a:ext uri="{FF2B5EF4-FFF2-40B4-BE49-F238E27FC236}">
                <a16:creationId xmlns:a16="http://schemas.microsoft.com/office/drawing/2014/main" id="{00000000-0008-0000-4900-0000B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59047" y="8997950"/>
            <a:ext cx="1041621" cy="23953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77" name="Text Box 85">
            <a:extLst>
              <a:ext uri="{FF2B5EF4-FFF2-40B4-BE49-F238E27FC236}">
                <a16:creationId xmlns:a16="http://schemas.microsoft.com/office/drawing/2014/main" id="{00000000-0008-0000-4900-0000B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16992" y="9099550"/>
            <a:ext cx="625891" cy="3481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78" name="Text Box 86">
            <a:extLst>
              <a:ext uri="{FF2B5EF4-FFF2-40B4-BE49-F238E27FC236}">
                <a16:creationId xmlns:a16="http://schemas.microsoft.com/office/drawing/2014/main" id="{00000000-0008-0000-4900-0000B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356475" y="9353550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79" name="Text Box 87">
            <a:extLst>
              <a:ext uri="{FF2B5EF4-FFF2-40B4-BE49-F238E27FC236}">
                <a16:creationId xmlns:a16="http://schemas.microsoft.com/office/drawing/2014/main" id="{00000000-0008-0000-4900-0000B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87597" y="9685867"/>
            <a:ext cx="1088674" cy="32687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80" name="Text Box 88">
            <a:extLst>
              <a:ext uri="{FF2B5EF4-FFF2-40B4-BE49-F238E27FC236}">
                <a16:creationId xmlns:a16="http://schemas.microsoft.com/office/drawing/2014/main" id="{00000000-0008-0000-4900-0000B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78966" y="10234084"/>
            <a:ext cx="589143" cy="25168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81" name="Text Box 89">
            <a:extLst>
              <a:ext uri="{FF2B5EF4-FFF2-40B4-BE49-F238E27FC236}">
                <a16:creationId xmlns:a16="http://schemas.microsoft.com/office/drawing/2014/main" id="{00000000-0008-0000-4900-0000B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66245" y="10763253"/>
            <a:ext cx="663648" cy="22183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82" name="Text Box 90">
            <a:extLst>
              <a:ext uri="{FF2B5EF4-FFF2-40B4-BE49-F238E27FC236}">
                <a16:creationId xmlns:a16="http://schemas.microsoft.com/office/drawing/2014/main" id="{00000000-0008-0000-4900-0000B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42884" y="11223545"/>
            <a:ext cx="734139" cy="36597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83" name="Text Box 91">
            <a:extLst>
              <a:ext uri="{FF2B5EF4-FFF2-40B4-BE49-F238E27FC236}">
                <a16:creationId xmlns:a16="http://schemas.microsoft.com/office/drawing/2014/main" id="{00000000-0008-0000-4900-0000B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351056" y="10149414"/>
            <a:ext cx="982161" cy="50717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84" name="Text Box 92">
            <a:extLst>
              <a:ext uri="{FF2B5EF4-FFF2-40B4-BE49-F238E27FC236}">
                <a16:creationId xmlns:a16="http://schemas.microsoft.com/office/drawing/2014/main" id="{00000000-0008-0000-4900-0000B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01733" y="11483975"/>
            <a:ext cx="704850" cy="317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85" name="Text Box 93">
            <a:extLst>
              <a:ext uri="{FF2B5EF4-FFF2-40B4-BE49-F238E27FC236}">
                <a16:creationId xmlns:a16="http://schemas.microsoft.com/office/drawing/2014/main" id="{00000000-0008-0000-4900-0000B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30750" y="11793008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86" name="Text Box 94">
            <a:extLst>
              <a:ext uri="{FF2B5EF4-FFF2-40B4-BE49-F238E27FC236}">
                <a16:creationId xmlns:a16="http://schemas.microsoft.com/office/drawing/2014/main" id="{00000000-0008-0000-4900-0000B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98928" y="9607546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87" name="Text Box 95">
            <a:extLst>
              <a:ext uri="{FF2B5EF4-FFF2-40B4-BE49-F238E27FC236}">
                <a16:creationId xmlns:a16="http://schemas.microsoft.com/office/drawing/2014/main" id="{00000000-0008-0000-4900-0000B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38545" y="8537396"/>
            <a:ext cx="837645" cy="39787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88" name="Text Box 96">
            <a:extLst>
              <a:ext uri="{FF2B5EF4-FFF2-40B4-BE49-F238E27FC236}">
                <a16:creationId xmlns:a16="http://schemas.microsoft.com/office/drawing/2014/main" id="{00000000-0008-0000-4900-0000B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841191" y="8433859"/>
            <a:ext cx="1012421" cy="34373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89" name="Text Box 97">
            <a:extLst>
              <a:ext uri="{FF2B5EF4-FFF2-40B4-BE49-F238E27FC236}">
                <a16:creationId xmlns:a16="http://schemas.microsoft.com/office/drawing/2014/main" id="{00000000-0008-0000-4900-0000B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650868" y="7735976"/>
            <a:ext cx="1036890" cy="37148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90" name="Text Box 98">
            <a:extLst>
              <a:ext uri="{FF2B5EF4-FFF2-40B4-BE49-F238E27FC236}">
                <a16:creationId xmlns:a16="http://schemas.microsoft.com/office/drawing/2014/main" id="{00000000-0008-0000-4900-0000B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260534" y="7019306"/>
            <a:ext cx="823897" cy="2603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91" name="Text Box 99">
            <a:extLst>
              <a:ext uri="{FF2B5EF4-FFF2-40B4-BE49-F238E27FC236}">
                <a16:creationId xmlns:a16="http://schemas.microsoft.com/office/drawing/2014/main" id="{00000000-0008-0000-4900-0000B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393390" y="8317441"/>
            <a:ext cx="663392" cy="27619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92" name="Text Box 126">
            <a:extLst>
              <a:ext uri="{FF2B5EF4-FFF2-40B4-BE49-F238E27FC236}">
                <a16:creationId xmlns:a16="http://schemas.microsoft.com/office/drawing/2014/main" id="{00000000-0008-0000-4900-0000C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698067" y="7770284"/>
            <a:ext cx="916419" cy="28462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93" name="Text Box 127">
            <a:extLst>
              <a:ext uri="{FF2B5EF4-FFF2-40B4-BE49-F238E27FC236}">
                <a16:creationId xmlns:a16="http://schemas.microsoft.com/office/drawing/2014/main" id="{00000000-0008-0000-4900-0000C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13894" y="9822131"/>
            <a:ext cx="706180" cy="3614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10</xdr:col>
      <xdr:colOff>232831</xdr:colOff>
      <xdr:row>36</xdr:row>
      <xdr:rowOff>95249</xdr:rowOff>
    </xdr:from>
    <xdr:to>
      <xdr:col>13</xdr:col>
      <xdr:colOff>285747</xdr:colOff>
      <xdr:row>46</xdr:row>
      <xdr:rowOff>52917</xdr:rowOff>
    </xdr:to>
    <xdr:pic>
      <xdr:nvPicPr>
        <xdr:cNvPr id="195" name="Picture 129">
          <a:extLst>
            <a:ext uri="{FF2B5EF4-FFF2-40B4-BE49-F238E27FC236}">
              <a16:creationId xmlns:a16="http://schemas.microsoft.com/office/drawing/2014/main" id="{00000000-0008-0000-49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2831" y="5757332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476250</xdr:colOff>
      <xdr:row>5</xdr:row>
      <xdr:rowOff>0</xdr:rowOff>
    </xdr:to>
    <xdr:pic>
      <xdr:nvPicPr>
        <xdr:cNvPr id="48" name="Imagen 3">
          <a:extLst>
            <a:ext uri="{FF2B5EF4-FFF2-40B4-BE49-F238E27FC236}">
              <a16:creationId xmlns:a16="http://schemas.microsoft.com/office/drawing/2014/main" id="{00000000-0008-0000-49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10382250" cy="793750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16</xdr:row>
      <xdr:rowOff>76200</xdr:rowOff>
    </xdr:from>
    <xdr:to>
      <xdr:col>6</xdr:col>
      <xdr:colOff>142875</xdr:colOff>
      <xdr:row>16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4A00-000018000000}"/>
            </a:ext>
          </a:extLst>
        </xdr:cNvPr>
        <xdr:cNvSpPr>
          <a:spLocks noChangeArrowheads="1"/>
        </xdr:cNvSpPr>
      </xdr:nvSpPr>
      <xdr:spPr bwMode="auto">
        <a:xfrm>
          <a:off x="4714875" y="26098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4A00-00001B000000}"/>
            </a:ext>
          </a:extLst>
        </xdr:cNvPr>
        <xdr:cNvSpPr>
          <a:spLocks noChangeArrowheads="1"/>
        </xdr:cNvSpPr>
      </xdr:nvSpPr>
      <xdr:spPr bwMode="auto">
        <a:xfrm>
          <a:off x="4800600" y="27051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28</xdr:row>
      <xdr:rowOff>38100</xdr:rowOff>
    </xdr:from>
    <xdr:to>
      <xdr:col>5</xdr:col>
      <xdr:colOff>228600</xdr:colOff>
      <xdr:row>28</xdr:row>
      <xdr:rowOff>47625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0000000-0008-0000-4A00-000030000000}"/>
            </a:ext>
          </a:extLst>
        </xdr:cNvPr>
        <xdr:cNvSpPr>
          <a:spLocks noChangeArrowheads="1"/>
        </xdr:cNvSpPr>
      </xdr:nvSpPr>
      <xdr:spPr bwMode="auto">
        <a:xfrm>
          <a:off x="4019550" y="45148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00000000-0008-0000-4A00-00004E000000}"/>
            </a:ext>
          </a:extLst>
        </xdr:cNvPr>
        <xdr:cNvSpPr>
          <a:spLocks noChangeArrowheads="1"/>
        </xdr:cNvSpPr>
      </xdr:nvSpPr>
      <xdr:spPr bwMode="auto">
        <a:xfrm>
          <a:off x="4800600" y="27051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657225</xdr:colOff>
      <xdr:row>12</xdr:row>
      <xdr:rowOff>123825</xdr:rowOff>
    </xdr:from>
    <xdr:to>
      <xdr:col>5</xdr:col>
      <xdr:colOff>628650</xdr:colOff>
      <xdr:row>14</xdr:row>
      <xdr:rowOff>123825</xdr:rowOff>
    </xdr:to>
    <xdr:sp macro="" textlink="">
      <xdr:nvSpPr>
        <xdr:cNvPr id="101" name="Text Box 108">
          <a:extLst>
            <a:ext uri="{FF2B5EF4-FFF2-40B4-BE49-F238E27FC236}">
              <a16:creationId xmlns:a16="http://schemas.microsoft.com/office/drawing/2014/main" id="{00000000-0008-0000-4A00-000065000000}"/>
            </a:ext>
          </a:extLst>
        </xdr:cNvPr>
        <xdr:cNvSpPr txBox="1">
          <a:spLocks noChangeArrowheads="1"/>
        </xdr:cNvSpPr>
      </xdr:nvSpPr>
      <xdr:spPr bwMode="auto">
        <a:xfrm>
          <a:off x="2943225" y="2009775"/>
          <a:ext cx="1495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133349</xdr:colOff>
      <xdr:row>14</xdr:row>
      <xdr:rowOff>95250</xdr:rowOff>
    </xdr:from>
    <xdr:to>
      <xdr:col>5</xdr:col>
      <xdr:colOff>390524</xdr:colOff>
      <xdr:row>19</xdr:row>
      <xdr:rowOff>66675</xdr:rowOff>
    </xdr:to>
    <xdr:grpSp>
      <xdr:nvGrpSpPr>
        <xdr:cNvPr id="102" name="Group 109">
          <a:extLst>
            <a:ext uri="{FF2B5EF4-FFF2-40B4-BE49-F238E27FC236}">
              <a16:creationId xmlns:a16="http://schemas.microsoft.com/office/drawing/2014/main" id="{00000000-0008-0000-4A00-000066000000}"/>
            </a:ext>
          </a:extLst>
        </xdr:cNvPr>
        <xdr:cNvGrpSpPr>
          <a:grpSpLocks/>
        </xdr:cNvGrpSpPr>
      </xdr:nvGrpSpPr>
      <xdr:grpSpPr bwMode="auto">
        <a:xfrm>
          <a:off x="3282949" y="2381250"/>
          <a:ext cx="1044575" cy="818092"/>
          <a:chOff x="276" y="197"/>
          <a:chExt cx="94" cy="82"/>
        </a:xfrm>
      </xdr:grpSpPr>
      <xdr:sp macro="" textlink="">
        <xdr:nvSpPr>
          <xdr:cNvPr id="103" name="Freeform 110">
            <a:extLst>
              <a:ext uri="{FF2B5EF4-FFF2-40B4-BE49-F238E27FC236}">
                <a16:creationId xmlns:a16="http://schemas.microsoft.com/office/drawing/2014/main" id="{00000000-0008-0000-4A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6 h 2"/>
              <a:gd name="T2" fmla="*/ 0 w 1"/>
              <a:gd name="T3" fmla="*/ 6 h 2"/>
              <a:gd name="T4" fmla="*/ 0 w 1"/>
              <a:gd name="T5" fmla="*/ 4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4 h 2"/>
              <a:gd name="T12" fmla="*/ 1 w 1"/>
              <a:gd name="T13" fmla="*/ 6 h 2"/>
              <a:gd name="T14" fmla="*/ 0 w 1"/>
              <a:gd name="T15" fmla="*/ 6 h 2"/>
              <a:gd name="T16" fmla="*/ 0 w 1"/>
              <a:gd name="T17" fmla="*/ 6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A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8 w 3"/>
              <a:gd name="T1" fmla="*/ 13 h 3"/>
              <a:gd name="T2" fmla="*/ 0 w 3"/>
              <a:gd name="T3" fmla="*/ 8 h 3"/>
              <a:gd name="T4" fmla="*/ 0 w 3"/>
              <a:gd name="T5" fmla="*/ 8 h 3"/>
              <a:gd name="T6" fmla="*/ 0 w 3"/>
              <a:gd name="T7" fmla="*/ 8 h 3"/>
              <a:gd name="T8" fmla="*/ 0 w 3"/>
              <a:gd name="T9" fmla="*/ 5 h 3"/>
              <a:gd name="T10" fmla="*/ 0 w 3"/>
              <a:gd name="T11" fmla="*/ 5 h 3"/>
              <a:gd name="T12" fmla="*/ 5 w 3"/>
              <a:gd name="T13" fmla="*/ 0 h 3"/>
              <a:gd name="T14" fmla="*/ 8 w 3"/>
              <a:gd name="T15" fmla="*/ 0 h 3"/>
              <a:gd name="T16" fmla="*/ 13 w 3"/>
              <a:gd name="T17" fmla="*/ 8 h 3"/>
              <a:gd name="T18" fmla="*/ 13 w 3"/>
              <a:gd name="T19" fmla="*/ 8 h 3"/>
              <a:gd name="T20" fmla="*/ 13 w 3"/>
              <a:gd name="T21" fmla="*/ 13 h 3"/>
              <a:gd name="T22" fmla="*/ 8 w 3"/>
              <a:gd name="T23" fmla="*/ 13 h 3"/>
              <a:gd name="T24" fmla="*/ 8 w 3"/>
              <a:gd name="T25" fmla="*/ 13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A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8 w 2"/>
              <a:gd name="T1" fmla="*/ 1 h 1"/>
              <a:gd name="T2" fmla="*/ 8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8 w 2"/>
              <a:gd name="T9" fmla="*/ 0 h 1"/>
              <a:gd name="T10" fmla="*/ 16 w 2"/>
              <a:gd name="T11" fmla="*/ 0 h 1"/>
              <a:gd name="T12" fmla="*/ 8 w 2"/>
              <a:gd name="T13" fmla="*/ 0 h 1"/>
              <a:gd name="T14" fmla="*/ 8 w 2"/>
              <a:gd name="T15" fmla="*/ 1 h 1"/>
              <a:gd name="T16" fmla="*/ 8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A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47 w 21"/>
              <a:gd name="T1" fmla="*/ 81 h 31"/>
              <a:gd name="T2" fmla="*/ 49 w 21"/>
              <a:gd name="T3" fmla="*/ 81 h 31"/>
              <a:gd name="T4" fmla="*/ 47 w 21"/>
              <a:gd name="T5" fmla="*/ 81 h 31"/>
              <a:gd name="T6" fmla="*/ 35 w 21"/>
              <a:gd name="T7" fmla="*/ 68 h 31"/>
              <a:gd name="T8" fmla="*/ 35 w 21"/>
              <a:gd name="T9" fmla="*/ 60 h 31"/>
              <a:gd name="T10" fmla="*/ 31 w 21"/>
              <a:gd name="T11" fmla="*/ 55 h 31"/>
              <a:gd name="T12" fmla="*/ 22 w 21"/>
              <a:gd name="T13" fmla="*/ 47 h 31"/>
              <a:gd name="T14" fmla="*/ 20 w 21"/>
              <a:gd name="T15" fmla="*/ 43 h 31"/>
              <a:gd name="T16" fmla="*/ 20 w 21"/>
              <a:gd name="T17" fmla="*/ 35 h 31"/>
              <a:gd name="T18" fmla="*/ 20 w 21"/>
              <a:gd name="T19" fmla="*/ 33 h 31"/>
              <a:gd name="T20" fmla="*/ 14 w 21"/>
              <a:gd name="T21" fmla="*/ 21 h 31"/>
              <a:gd name="T22" fmla="*/ 13 w 21"/>
              <a:gd name="T23" fmla="*/ 21 h 31"/>
              <a:gd name="T24" fmla="*/ 0 w 21"/>
              <a:gd name="T25" fmla="*/ 22 h 31"/>
              <a:gd name="T26" fmla="*/ 0 w 21"/>
              <a:gd name="T27" fmla="*/ 21 h 31"/>
              <a:gd name="T28" fmla="*/ 5 w 21"/>
              <a:gd name="T29" fmla="*/ 13 h 31"/>
              <a:gd name="T30" fmla="*/ 13 w 21"/>
              <a:gd name="T31" fmla="*/ 8 h 31"/>
              <a:gd name="T32" fmla="*/ 20 w 21"/>
              <a:gd name="T33" fmla="*/ 8 h 31"/>
              <a:gd name="T34" fmla="*/ 22 w 21"/>
              <a:gd name="T35" fmla="*/ 0 h 31"/>
              <a:gd name="T36" fmla="*/ 27 w 21"/>
              <a:gd name="T37" fmla="*/ 0 h 31"/>
              <a:gd name="T38" fmla="*/ 22 w 21"/>
              <a:gd name="T39" fmla="*/ 5 h 31"/>
              <a:gd name="T40" fmla="*/ 31 w 21"/>
              <a:gd name="T41" fmla="*/ 13 h 31"/>
              <a:gd name="T42" fmla="*/ 35 w 21"/>
              <a:gd name="T43" fmla="*/ 21 h 31"/>
              <a:gd name="T44" fmla="*/ 39 w 21"/>
              <a:gd name="T45" fmla="*/ 22 h 31"/>
              <a:gd name="T46" fmla="*/ 39 w 21"/>
              <a:gd name="T47" fmla="*/ 33 h 31"/>
              <a:gd name="T48" fmla="*/ 42 w 21"/>
              <a:gd name="T49" fmla="*/ 40 h 31"/>
              <a:gd name="T50" fmla="*/ 47 w 21"/>
              <a:gd name="T51" fmla="*/ 47 h 31"/>
              <a:gd name="T52" fmla="*/ 55 w 21"/>
              <a:gd name="T53" fmla="*/ 52 h 31"/>
              <a:gd name="T54" fmla="*/ 61 w 21"/>
              <a:gd name="T55" fmla="*/ 60 h 31"/>
              <a:gd name="T56" fmla="*/ 66 w 21"/>
              <a:gd name="T57" fmla="*/ 63 h 31"/>
              <a:gd name="T58" fmla="*/ 61 w 21"/>
              <a:gd name="T59" fmla="*/ 68 h 31"/>
              <a:gd name="T60" fmla="*/ 61 w 21"/>
              <a:gd name="T61" fmla="*/ 74 h 31"/>
              <a:gd name="T62" fmla="*/ 66 w 21"/>
              <a:gd name="T63" fmla="*/ 81 h 31"/>
              <a:gd name="T64" fmla="*/ 69 w 21"/>
              <a:gd name="T65" fmla="*/ 81 h 31"/>
              <a:gd name="T66" fmla="*/ 69 w 21"/>
              <a:gd name="T67" fmla="*/ 81 h 31"/>
              <a:gd name="T68" fmla="*/ 69 w 21"/>
              <a:gd name="T69" fmla="*/ 82 h 31"/>
              <a:gd name="T70" fmla="*/ 69 w 21"/>
              <a:gd name="T71" fmla="*/ 82 h 31"/>
              <a:gd name="T72" fmla="*/ 77 w 21"/>
              <a:gd name="T73" fmla="*/ 87 h 31"/>
              <a:gd name="T74" fmla="*/ 77 w 21"/>
              <a:gd name="T75" fmla="*/ 90 h 31"/>
              <a:gd name="T76" fmla="*/ 82 w 21"/>
              <a:gd name="T77" fmla="*/ 95 h 31"/>
              <a:gd name="T78" fmla="*/ 74 w 21"/>
              <a:gd name="T79" fmla="*/ 95 h 31"/>
              <a:gd name="T80" fmla="*/ 74 w 21"/>
              <a:gd name="T81" fmla="*/ 103 h 31"/>
              <a:gd name="T82" fmla="*/ 74 w 21"/>
              <a:gd name="T83" fmla="*/ 107 h 31"/>
              <a:gd name="T84" fmla="*/ 69 w 21"/>
              <a:gd name="T85" fmla="*/ 111 h 31"/>
              <a:gd name="T86" fmla="*/ 60 w 21"/>
              <a:gd name="T87" fmla="*/ 117 h 31"/>
              <a:gd name="T88" fmla="*/ 55 w 21"/>
              <a:gd name="T89" fmla="*/ 117 h 31"/>
              <a:gd name="T90" fmla="*/ 42 w 21"/>
              <a:gd name="T91" fmla="*/ 117 h 31"/>
              <a:gd name="T92" fmla="*/ 39 w 21"/>
              <a:gd name="T93" fmla="*/ 122 h 31"/>
              <a:gd name="T94" fmla="*/ 35 w 21"/>
              <a:gd name="T95" fmla="*/ 117 h 31"/>
              <a:gd name="T96" fmla="*/ 20 w 21"/>
              <a:gd name="T97" fmla="*/ 117 h 31"/>
              <a:gd name="T98" fmla="*/ 13 w 21"/>
              <a:gd name="T99" fmla="*/ 117 h 31"/>
              <a:gd name="T100" fmla="*/ 13 w 21"/>
              <a:gd name="T101" fmla="*/ 111 h 31"/>
              <a:gd name="T102" fmla="*/ 8 w 21"/>
              <a:gd name="T103" fmla="*/ 107 h 31"/>
              <a:gd name="T104" fmla="*/ 8 w 21"/>
              <a:gd name="T105" fmla="*/ 103 h 31"/>
              <a:gd name="T106" fmla="*/ 14 w 21"/>
              <a:gd name="T107" fmla="*/ 95 h 31"/>
              <a:gd name="T108" fmla="*/ 22 w 21"/>
              <a:gd name="T109" fmla="*/ 90 h 31"/>
              <a:gd name="T110" fmla="*/ 22 w 21"/>
              <a:gd name="T111" fmla="*/ 87 h 31"/>
              <a:gd name="T112" fmla="*/ 35 w 21"/>
              <a:gd name="T113" fmla="*/ 82 h 31"/>
              <a:gd name="T114" fmla="*/ 39 w 21"/>
              <a:gd name="T115" fmla="*/ 82 h 31"/>
              <a:gd name="T116" fmla="*/ 42 w 21"/>
              <a:gd name="T117" fmla="*/ 82 h 31"/>
              <a:gd name="T118" fmla="*/ 47 w 21"/>
              <a:gd name="T119" fmla="*/ 8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A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30 w 9"/>
              <a:gd name="T1" fmla="*/ 21 h 6"/>
              <a:gd name="T2" fmla="*/ 22 w 9"/>
              <a:gd name="T3" fmla="*/ 21 h 6"/>
              <a:gd name="T4" fmla="*/ 22 w 9"/>
              <a:gd name="T5" fmla="*/ 18 h 6"/>
              <a:gd name="T6" fmla="*/ 19 w 9"/>
              <a:gd name="T7" fmla="*/ 21 h 6"/>
              <a:gd name="T8" fmla="*/ 14 w 9"/>
              <a:gd name="T9" fmla="*/ 21 h 6"/>
              <a:gd name="T10" fmla="*/ 12 w 9"/>
              <a:gd name="T11" fmla="*/ 21 h 6"/>
              <a:gd name="T12" fmla="*/ 12 w 9"/>
              <a:gd name="T13" fmla="*/ 18 h 6"/>
              <a:gd name="T14" fmla="*/ 8 w 9"/>
              <a:gd name="T15" fmla="*/ 18 h 6"/>
              <a:gd name="T16" fmla="*/ 5 w 9"/>
              <a:gd name="T17" fmla="*/ 18 h 6"/>
              <a:gd name="T18" fmla="*/ 5 w 9"/>
              <a:gd name="T19" fmla="*/ 14 h 6"/>
              <a:gd name="T20" fmla="*/ 5 w 9"/>
              <a:gd name="T21" fmla="*/ 12 h 6"/>
              <a:gd name="T22" fmla="*/ 0 w 9"/>
              <a:gd name="T23" fmla="*/ 12 h 6"/>
              <a:gd name="T24" fmla="*/ 0 w 9"/>
              <a:gd name="T25" fmla="*/ 12 h 6"/>
              <a:gd name="T26" fmla="*/ 0 w 9"/>
              <a:gd name="T27" fmla="*/ 8 h 6"/>
              <a:gd name="T28" fmla="*/ 5 w 9"/>
              <a:gd name="T29" fmla="*/ 8 h 6"/>
              <a:gd name="T30" fmla="*/ 5 w 9"/>
              <a:gd name="T31" fmla="*/ 0 h 6"/>
              <a:gd name="T32" fmla="*/ 8 w 9"/>
              <a:gd name="T33" fmla="*/ 0 h 6"/>
              <a:gd name="T34" fmla="*/ 12 w 9"/>
              <a:gd name="T35" fmla="*/ 0 h 6"/>
              <a:gd name="T36" fmla="*/ 12 w 9"/>
              <a:gd name="T37" fmla="*/ 0 h 6"/>
              <a:gd name="T38" fmla="*/ 14 w 9"/>
              <a:gd name="T39" fmla="*/ 0 h 6"/>
              <a:gd name="T40" fmla="*/ 19 w 9"/>
              <a:gd name="T41" fmla="*/ 0 h 6"/>
              <a:gd name="T42" fmla="*/ 19 w 9"/>
              <a:gd name="T43" fmla="*/ 5 h 6"/>
              <a:gd name="T44" fmla="*/ 22 w 9"/>
              <a:gd name="T45" fmla="*/ 5 h 6"/>
              <a:gd name="T46" fmla="*/ 22 w 9"/>
              <a:gd name="T47" fmla="*/ 5 h 6"/>
              <a:gd name="T48" fmla="*/ 26 w 9"/>
              <a:gd name="T49" fmla="*/ 8 h 6"/>
              <a:gd name="T50" fmla="*/ 30 w 9"/>
              <a:gd name="T51" fmla="*/ 12 h 6"/>
              <a:gd name="T52" fmla="*/ 30 w 9"/>
              <a:gd name="T53" fmla="*/ 12 h 6"/>
              <a:gd name="T54" fmla="*/ 34 w 9"/>
              <a:gd name="T55" fmla="*/ 14 h 6"/>
              <a:gd name="T56" fmla="*/ 34 w 9"/>
              <a:gd name="T57" fmla="*/ 18 h 6"/>
              <a:gd name="T58" fmla="*/ 30 w 9"/>
              <a:gd name="T59" fmla="*/ 21 h 6"/>
              <a:gd name="T60" fmla="*/ 30 w 9"/>
              <a:gd name="T61" fmla="*/ 21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A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A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7 w 8"/>
              <a:gd name="T1" fmla="*/ 21 h 6"/>
              <a:gd name="T2" fmla="*/ 6 w 8"/>
              <a:gd name="T3" fmla="*/ 21 h 6"/>
              <a:gd name="T4" fmla="*/ 5 w 8"/>
              <a:gd name="T5" fmla="*/ 21 h 6"/>
              <a:gd name="T6" fmla="*/ 1 w 8"/>
              <a:gd name="T7" fmla="*/ 14 h 6"/>
              <a:gd name="T8" fmla="*/ 1 w 8"/>
              <a:gd name="T9" fmla="*/ 12 h 6"/>
              <a:gd name="T10" fmla="*/ 0 w 8"/>
              <a:gd name="T11" fmla="*/ 5 h 6"/>
              <a:gd name="T12" fmla="*/ 0 w 8"/>
              <a:gd name="T13" fmla="*/ 0 h 6"/>
              <a:gd name="T14" fmla="*/ 6 w 8"/>
              <a:gd name="T15" fmla="*/ 0 h 6"/>
              <a:gd name="T16" fmla="*/ 9 w 8"/>
              <a:gd name="T17" fmla="*/ 0 h 6"/>
              <a:gd name="T18" fmla="*/ 11 w 8"/>
              <a:gd name="T19" fmla="*/ 0 h 6"/>
              <a:gd name="T20" fmla="*/ 11 w 8"/>
              <a:gd name="T21" fmla="*/ 0 h 6"/>
              <a:gd name="T22" fmla="*/ 14 w 8"/>
              <a:gd name="T23" fmla="*/ 0 h 6"/>
              <a:gd name="T24" fmla="*/ 14 w 8"/>
              <a:gd name="T25" fmla="*/ 5 h 6"/>
              <a:gd name="T26" fmla="*/ 15 w 8"/>
              <a:gd name="T27" fmla="*/ 8 h 6"/>
              <a:gd name="T28" fmla="*/ 14 w 8"/>
              <a:gd name="T29" fmla="*/ 8 h 6"/>
              <a:gd name="T30" fmla="*/ 15 w 8"/>
              <a:gd name="T31" fmla="*/ 8 h 6"/>
              <a:gd name="T32" fmla="*/ 15 w 8"/>
              <a:gd name="T33" fmla="*/ 12 h 6"/>
              <a:gd name="T34" fmla="*/ 15 w 8"/>
              <a:gd name="T35" fmla="*/ 12 h 6"/>
              <a:gd name="T36" fmla="*/ 14 w 8"/>
              <a:gd name="T37" fmla="*/ 14 h 6"/>
              <a:gd name="T38" fmla="*/ 11 w 8"/>
              <a:gd name="T39" fmla="*/ 21 h 6"/>
              <a:gd name="T40" fmla="*/ 9 w 8"/>
              <a:gd name="T41" fmla="*/ 21 h 6"/>
              <a:gd name="T42" fmla="*/ 7 w 8"/>
              <a:gd name="T43" fmla="*/ 21 h 6"/>
              <a:gd name="T44" fmla="*/ 7 w 8"/>
              <a:gd name="T45" fmla="*/ 21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A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8 h 1"/>
              <a:gd name="T2" fmla="*/ 0 w 1"/>
              <a:gd name="T3" fmla="*/ 0 h 1"/>
              <a:gd name="T4" fmla="*/ 8 w 1"/>
              <a:gd name="T5" fmla="*/ 8 h 1"/>
              <a:gd name="T6" fmla="*/ 0 w 1"/>
              <a:gd name="T7" fmla="*/ 8 h 1"/>
              <a:gd name="T8" fmla="*/ 0 w 1"/>
              <a:gd name="T9" fmla="*/ 8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A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7 h 3"/>
              <a:gd name="T2" fmla="*/ 0 w 1"/>
              <a:gd name="T3" fmla="*/ 5 h 3"/>
              <a:gd name="T4" fmla="*/ 8 w 1"/>
              <a:gd name="T5" fmla="*/ 5 h 3"/>
              <a:gd name="T6" fmla="*/ 8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8 w 1"/>
              <a:gd name="T13" fmla="*/ 0 h 3"/>
              <a:gd name="T14" fmla="*/ 8 w 1"/>
              <a:gd name="T15" fmla="*/ 5 h 3"/>
              <a:gd name="T16" fmla="*/ 8 w 1"/>
              <a:gd name="T17" fmla="*/ 7 h 3"/>
              <a:gd name="T18" fmla="*/ 0 w 1"/>
              <a:gd name="T19" fmla="*/ 7 h 3"/>
              <a:gd name="T20" fmla="*/ 0 w 1"/>
              <a:gd name="T21" fmla="*/ 7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A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14 w 10"/>
              <a:gd name="T1" fmla="*/ 36 h 7"/>
              <a:gd name="T2" fmla="*/ 14 w 10"/>
              <a:gd name="T3" fmla="*/ 29 h 7"/>
              <a:gd name="T4" fmla="*/ 9 w 10"/>
              <a:gd name="T5" fmla="*/ 36 h 7"/>
              <a:gd name="T6" fmla="*/ 9 w 10"/>
              <a:gd name="T7" fmla="*/ 29 h 7"/>
              <a:gd name="T8" fmla="*/ 6 w 10"/>
              <a:gd name="T9" fmla="*/ 29 h 7"/>
              <a:gd name="T10" fmla="*/ 4 w 10"/>
              <a:gd name="T11" fmla="*/ 29 h 7"/>
              <a:gd name="T12" fmla="*/ 0 w 10"/>
              <a:gd name="T13" fmla="*/ 26 h 7"/>
              <a:gd name="T14" fmla="*/ 0 w 10"/>
              <a:gd name="T15" fmla="*/ 21 h 7"/>
              <a:gd name="T16" fmla="*/ 0 w 10"/>
              <a:gd name="T17" fmla="*/ 15 h 7"/>
              <a:gd name="T18" fmla="*/ 0 w 10"/>
              <a:gd name="T19" fmla="*/ 9 h 7"/>
              <a:gd name="T20" fmla="*/ 0 w 10"/>
              <a:gd name="T21" fmla="*/ 5 h 7"/>
              <a:gd name="T22" fmla="*/ 0 w 10"/>
              <a:gd name="T23" fmla="*/ 5 h 7"/>
              <a:gd name="T24" fmla="*/ 4 w 10"/>
              <a:gd name="T25" fmla="*/ 0 h 7"/>
              <a:gd name="T26" fmla="*/ 6 w 10"/>
              <a:gd name="T27" fmla="*/ 0 h 7"/>
              <a:gd name="T28" fmla="*/ 9 w 10"/>
              <a:gd name="T29" fmla="*/ 0 h 7"/>
              <a:gd name="T30" fmla="*/ 14 w 10"/>
              <a:gd name="T31" fmla="*/ 0 h 7"/>
              <a:gd name="T32" fmla="*/ 14 w 10"/>
              <a:gd name="T33" fmla="*/ 0 h 7"/>
              <a:gd name="T34" fmla="*/ 18 w 10"/>
              <a:gd name="T35" fmla="*/ 0 h 7"/>
              <a:gd name="T36" fmla="*/ 21 w 10"/>
              <a:gd name="T37" fmla="*/ 0 h 7"/>
              <a:gd name="T38" fmla="*/ 22 w 10"/>
              <a:gd name="T39" fmla="*/ 0 h 7"/>
              <a:gd name="T40" fmla="*/ 22 w 10"/>
              <a:gd name="T41" fmla="*/ 0 h 7"/>
              <a:gd name="T42" fmla="*/ 27 w 10"/>
              <a:gd name="T43" fmla="*/ 0 h 7"/>
              <a:gd name="T44" fmla="*/ 27 w 10"/>
              <a:gd name="T45" fmla="*/ 5 h 7"/>
              <a:gd name="T46" fmla="*/ 31 w 10"/>
              <a:gd name="T47" fmla="*/ 5 h 7"/>
              <a:gd name="T48" fmla="*/ 33 w 10"/>
              <a:gd name="T49" fmla="*/ 9 h 7"/>
              <a:gd name="T50" fmla="*/ 31 w 10"/>
              <a:gd name="T51" fmla="*/ 15 h 7"/>
              <a:gd name="T52" fmla="*/ 31 w 10"/>
              <a:gd name="T53" fmla="*/ 15 h 7"/>
              <a:gd name="T54" fmla="*/ 31 w 10"/>
              <a:gd name="T55" fmla="*/ 21 h 7"/>
              <a:gd name="T56" fmla="*/ 31 w 10"/>
              <a:gd name="T57" fmla="*/ 26 h 7"/>
              <a:gd name="T58" fmla="*/ 27 w 10"/>
              <a:gd name="T59" fmla="*/ 26 h 7"/>
              <a:gd name="T60" fmla="*/ 27 w 10"/>
              <a:gd name="T61" fmla="*/ 29 h 7"/>
              <a:gd name="T62" fmla="*/ 22 w 10"/>
              <a:gd name="T63" fmla="*/ 29 h 7"/>
              <a:gd name="T64" fmla="*/ 22 w 10"/>
              <a:gd name="T65" fmla="*/ 29 h 7"/>
              <a:gd name="T66" fmla="*/ 21 w 10"/>
              <a:gd name="T67" fmla="*/ 29 h 7"/>
              <a:gd name="T68" fmla="*/ 18 w 10"/>
              <a:gd name="T69" fmla="*/ 29 h 7"/>
              <a:gd name="T70" fmla="*/ 14 w 10"/>
              <a:gd name="T71" fmla="*/ 29 h 7"/>
              <a:gd name="T72" fmla="*/ 14 w 10"/>
              <a:gd name="T73" fmla="*/ 36 h 7"/>
              <a:gd name="T74" fmla="*/ 14 w 10"/>
              <a:gd name="T75" fmla="*/ 36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A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8 h 1"/>
              <a:gd name="T2" fmla="*/ 0 w 1"/>
              <a:gd name="T3" fmla="*/ 8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8 h 1"/>
              <a:gd name="T10" fmla="*/ 1 w 1"/>
              <a:gd name="T11" fmla="*/ 8 h 1"/>
              <a:gd name="T12" fmla="*/ 1 w 1"/>
              <a:gd name="T13" fmla="*/ 8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A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13 w 10"/>
              <a:gd name="T1" fmla="*/ 36 h 7"/>
              <a:gd name="T2" fmla="*/ 8 w 10"/>
              <a:gd name="T3" fmla="*/ 36 h 7"/>
              <a:gd name="T4" fmla="*/ 5 w 10"/>
              <a:gd name="T5" fmla="*/ 29 h 7"/>
              <a:gd name="T6" fmla="*/ 0 w 10"/>
              <a:gd name="T7" fmla="*/ 29 h 7"/>
              <a:gd name="T8" fmla="*/ 0 w 10"/>
              <a:gd name="T9" fmla="*/ 26 h 7"/>
              <a:gd name="T10" fmla="*/ 5 w 10"/>
              <a:gd name="T11" fmla="*/ 21 h 7"/>
              <a:gd name="T12" fmla="*/ 8 w 10"/>
              <a:gd name="T13" fmla="*/ 21 h 7"/>
              <a:gd name="T14" fmla="*/ 8 w 10"/>
              <a:gd name="T15" fmla="*/ 15 h 7"/>
              <a:gd name="T16" fmla="*/ 13 w 10"/>
              <a:gd name="T17" fmla="*/ 15 h 7"/>
              <a:gd name="T18" fmla="*/ 16 w 10"/>
              <a:gd name="T19" fmla="*/ 15 h 7"/>
              <a:gd name="T20" fmla="*/ 16 w 10"/>
              <a:gd name="T21" fmla="*/ 9 h 7"/>
              <a:gd name="T22" fmla="*/ 21 w 10"/>
              <a:gd name="T23" fmla="*/ 9 h 7"/>
              <a:gd name="T24" fmla="*/ 21 w 10"/>
              <a:gd name="T25" fmla="*/ 5 h 7"/>
              <a:gd name="T26" fmla="*/ 21 w 10"/>
              <a:gd name="T27" fmla="*/ 5 h 7"/>
              <a:gd name="T28" fmla="*/ 29 w 10"/>
              <a:gd name="T29" fmla="*/ 5 h 7"/>
              <a:gd name="T30" fmla="*/ 29 w 10"/>
              <a:gd name="T31" fmla="*/ 0 h 7"/>
              <a:gd name="T32" fmla="*/ 34 w 10"/>
              <a:gd name="T33" fmla="*/ 0 h 7"/>
              <a:gd name="T34" fmla="*/ 34 w 10"/>
              <a:gd name="T35" fmla="*/ 0 h 7"/>
              <a:gd name="T36" fmla="*/ 35 w 10"/>
              <a:gd name="T37" fmla="*/ 0 h 7"/>
              <a:gd name="T38" fmla="*/ 42 w 10"/>
              <a:gd name="T39" fmla="*/ 0 h 7"/>
              <a:gd name="T40" fmla="*/ 42 w 10"/>
              <a:gd name="T41" fmla="*/ 5 h 7"/>
              <a:gd name="T42" fmla="*/ 35 w 10"/>
              <a:gd name="T43" fmla="*/ 5 h 7"/>
              <a:gd name="T44" fmla="*/ 35 w 10"/>
              <a:gd name="T45" fmla="*/ 9 h 7"/>
              <a:gd name="T46" fmla="*/ 34 w 10"/>
              <a:gd name="T47" fmla="*/ 15 h 7"/>
              <a:gd name="T48" fmla="*/ 34 w 10"/>
              <a:gd name="T49" fmla="*/ 15 h 7"/>
              <a:gd name="T50" fmla="*/ 29 w 10"/>
              <a:gd name="T51" fmla="*/ 21 h 7"/>
              <a:gd name="T52" fmla="*/ 29 w 10"/>
              <a:gd name="T53" fmla="*/ 21 h 7"/>
              <a:gd name="T54" fmla="*/ 26 w 10"/>
              <a:gd name="T55" fmla="*/ 29 h 7"/>
              <a:gd name="T56" fmla="*/ 21 w 10"/>
              <a:gd name="T57" fmla="*/ 29 h 7"/>
              <a:gd name="T58" fmla="*/ 16 w 10"/>
              <a:gd name="T59" fmla="*/ 29 h 7"/>
              <a:gd name="T60" fmla="*/ 13 w 10"/>
              <a:gd name="T61" fmla="*/ 36 h 7"/>
              <a:gd name="T62" fmla="*/ 13 w 10"/>
              <a:gd name="T63" fmla="*/ 36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A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6 w 4"/>
              <a:gd name="T1" fmla="*/ 24 h 3"/>
              <a:gd name="T2" fmla="*/ 4 w 4"/>
              <a:gd name="T3" fmla="*/ 24 h 3"/>
              <a:gd name="T4" fmla="*/ 0 w 4"/>
              <a:gd name="T5" fmla="*/ 24 h 3"/>
              <a:gd name="T6" fmla="*/ 0 w 4"/>
              <a:gd name="T7" fmla="*/ 16 h 3"/>
              <a:gd name="T8" fmla="*/ 4 w 4"/>
              <a:gd name="T9" fmla="*/ 0 h 3"/>
              <a:gd name="T10" fmla="*/ 4 w 4"/>
              <a:gd name="T11" fmla="*/ 0 h 3"/>
              <a:gd name="T12" fmla="*/ 6 w 4"/>
              <a:gd name="T13" fmla="*/ 0 h 3"/>
              <a:gd name="T14" fmla="*/ 9 w 4"/>
              <a:gd name="T15" fmla="*/ 0 h 3"/>
              <a:gd name="T16" fmla="*/ 13 w 4"/>
              <a:gd name="T17" fmla="*/ 0 h 3"/>
              <a:gd name="T18" fmla="*/ 13 w 4"/>
              <a:gd name="T19" fmla="*/ 8 h 3"/>
              <a:gd name="T20" fmla="*/ 9 w 4"/>
              <a:gd name="T21" fmla="*/ 16 h 3"/>
              <a:gd name="T22" fmla="*/ 9 w 4"/>
              <a:gd name="T23" fmla="*/ 24 h 3"/>
              <a:gd name="T24" fmla="*/ 9 w 4"/>
              <a:gd name="T25" fmla="*/ 24 h 3"/>
              <a:gd name="T26" fmla="*/ 6 w 4"/>
              <a:gd name="T27" fmla="*/ 24 h 3"/>
              <a:gd name="T28" fmla="*/ 6 w 4"/>
              <a:gd name="T29" fmla="*/ 24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3">
            <a:extLst>
              <a:ext uri="{FF2B5EF4-FFF2-40B4-BE49-F238E27FC236}">
                <a16:creationId xmlns:a16="http://schemas.microsoft.com/office/drawing/2014/main" id="{00000000-0008-0000-4A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13 w 3"/>
              <a:gd name="T1" fmla="*/ 8 h 1"/>
              <a:gd name="T2" fmla="*/ 8 w 3"/>
              <a:gd name="T3" fmla="*/ 8 h 1"/>
              <a:gd name="T4" fmla="*/ 8 w 3"/>
              <a:gd name="T5" fmla="*/ 8 h 1"/>
              <a:gd name="T6" fmla="*/ 0 w 3"/>
              <a:gd name="T7" fmla="*/ 0 h 1"/>
              <a:gd name="T8" fmla="*/ 5 w 3"/>
              <a:gd name="T9" fmla="*/ 0 h 1"/>
              <a:gd name="T10" fmla="*/ 8 w 3"/>
              <a:gd name="T11" fmla="*/ 0 h 1"/>
              <a:gd name="T12" fmla="*/ 13 w 3"/>
              <a:gd name="T13" fmla="*/ 0 h 1"/>
              <a:gd name="T14" fmla="*/ 13 w 3"/>
              <a:gd name="T15" fmla="*/ 8 h 1"/>
              <a:gd name="T16" fmla="*/ 13 w 3"/>
              <a:gd name="T17" fmla="*/ 8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20</xdr:row>
      <xdr:rowOff>114301</xdr:rowOff>
    </xdr:from>
    <xdr:to>
      <xdr:col>5</xdr:col>
      <xdr:colOff>338667</xdr:colOff>
      <xdr:row>37</xdr:row>
      <xdr:rowOff>47626</xdr:rowOff>
    </xdr:to>
    <xdr:graphicFrame macro="">
      <xdr:nvGraphicFramePr>
        <xdr:cNvPr id="123" name="122 Gráfico">
          <a:extLst>
            <a:ext uri="{FF2B5EF4-FFF2-40B4-BE49-F238E27FC236}">
              <a16:creationId xmlns:a16="http://schemas.microsoft.com/office/drawing/2014/main" id="{00000000-0008-0000-4A00-00007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698499</xdr:colOff>
      <xdr:row>12</xdr:row>
      <xdr:rowOff>63499</xdr:rowOff>
    </xdr:from>
    <xdr:to>
      <xdr:col>11</xdr:col>
      <xdr:colOff>148899</xdr:colOff>
      <xdr:row>46</xdr:row>
      <xdr:rowOff>116399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4A00-000094000000}"/>
            </a:ext>
          </a:extLst>
        </xdr:cNvPr>
        <xdr:cNvGrpSpPr/>
      </xdr:nvGrpSpPr>
      <xdr:grpSpPr>
        <a:xfrm>
          <a:off x="3848099" y="2010832"/>
          <a:ext cx="4962200" cy="5810234"/>
          <a:chOff x="2487083" y="6646332"/>
          <a:chExt cx="6343650" cy="6700308"/>
        </a:xfrm>
      </xdr:grpSpPr>
      <xdr:pic>
        <xdr:nvPicPr>
          <xdr:cNvPr id="6146" name="Picture 2">
            <a:extLst>
              <a:ext uri="{FF2B5EF4-FFF2-40B4-BE49-F238E27FC236}">
                <a16:creationId xmlns:a16="http://schemas.microsoft.com/office/drawing/2014/main" id="{00000000-0008-0000-4A00-0000021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487083" y="6646332"/>
            <a:ext cx="6343650" cy="6700308"/>
          </a:xfrm>
          <a:prstGeom prst="rect">
            <a:avLst/>
          </a:prstGeom>
          <a:noFill/>
        </xdr:spPr>
      </xdr:pic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4A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30157" y="7315197"/>
            <a:ext cx="937128" cy="20282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4A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83137" y="7718294"/>
            <a:ext cx="884002" cy="24208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4A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92083" y="7959724"/>
            <a:ext cx="7334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chemeClr val="bg1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4A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44388" y="9544926"/>
            <a:ext cx="768542" cy="22389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4A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35402" y="8939739"/>
            <a:ext cx="942375" cy="26963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4A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85782" y="9389532"/>
            <a:ext cx="998933" cy="2101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4A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01460" y="9501715"/>
            <a:ext cx="762434" cy="33215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4A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415616" y="9702799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4A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72476" y="10154632"/>
            <a:ext cx="1226273" cy="32974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4A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43942" y="10593915"/>
            <a:ext cx="779474" cy="24174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4A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26466" y="11080747"/>
            <a:ext cx="840820" cy="31436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4A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29024" y="11606741"/>
            <a:ext cx="836638" cy="30878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4A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20782" y="10530415"/>
            <a:ext cx="925231" cy="60448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4A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87740" y="12055474"/>
            <a:ext cx="961974" cy="54959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4A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95724" y="12205757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4A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85067" y="9977965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4A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00563" y="8881533"/>
            <a:ext cx="816065" cy="28880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4A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196666" y="8846607"/>
            <a:ext cx="1001633" cy="36276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4A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45841" y="8077199"/>
            <a:ext cx="929713" cy="37757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4A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86400" y="7376582"/>
            <a:ext cx="761387" cy="27154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6" name="Text Box 99">
            <a:extLst>
              <a:ext uri="{FF2B5EF4-FFF2-40B4-BE49-F238E27FC236}">
                <a16:creationId xmlns:a16="http://schemas.microsoft.com/office/drawing/2014/main" id="{00000000-0008-0000-4A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90116" y="8825439"/>
            <a:ext cx="615573" cy="22780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4A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20708" y="8119531"/>
            <a:ext cx="893844" cy="28319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</xdr:grpSp>
    <xdr:clientData/>
  </xdr:twoCellAnchor>
  <xdr:twoCellAnchor>
    <xdr:from>
      <xdr:col>5</xdr:col>
      <xdr:colOff>91017</xdr:colOff>
      <xdr:row>30</xdr:row>
      <xdr:rowOff>153458</xdr:rowOff>
    </xdr:from>
    <xdr:to>
      <xdr:col>5</xdr:col>
      <xdr:colOff>662517</xdr:colOff>
      <xdr:row>32</xdr:row>
      <xdr:rowOff>105833</xdr:rowOff>
    </xdr:to>
    <xdr:sp macro="" textlink="">
      <xdr:nvSpPr>
        <xdr:cNvPr id="120" name="Text Box 127">
          <a:extLst>
            <a:ext uri="{FF2B5EF4-FFF2-40B4-BE49-F238E27FC236}">
              <a16:creationId xmlns:a16="http://schemas.microsoft.com/office/drawing/2014/main" id="{00000000-0008-0000-4A00-000078000000}"/>
            </a:ext>
          </a:extLst>
        </xdr:cNvPr>
        <xdr:cNvSpPr txBox="1">
          <a:spLocks noChangeArrowheads="1"/>
        </xdr:cNvSpPr>
      </xdr:nvSpPr>
      <xdr:spPr bwMode="auto">
        <a:xfrm>
          <a:off x="3901017" y="4863041"/>
          <a:ext cx="571500" cy="26987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Arial"/>
              <a:cs typeface="Arial"/>
            </a:rPr>
            <a:t>STA.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Arial"/>
              <a:cs typeface="Arial"/>
            </a:rPr>
            <a:t>ELENA</a:t>
          </a:r>
        </a:p>
      </xdr:txBody>
    </xdr:sp>
    <xdr:clientData/>
  </xdr:twoCellAnchor>
  <xdr:twoCellAnchor>
    <xdr:from>
      <xdr:col>5</xdr:col>
      <xdr:colOff>391582</xdr:colOff>
      <xdr:row>52</xdr:row>
      <xdr:rowOff>148165</xdr:rowOff>
    </xdr:from>
    <xdr:to>
      <xdr:col>6</xdr:col>
      <xdr:colOff>348451</xdr:colOff>
      <xdr:row>54</xdr:row>
      <xdr:rowOff>129575</xdr:rowOff>
    </xdr:to>
    <xdr:sp macro="" textlink="">
      <xdr:nvSpPr>
        <xdr:cNvPr id="149" name="Text Box 81">
          <a:extLst>
            <a:ext uri="{FF2B5EF4-FFF2-40B4-BE49-F238E27FC236}">
              <a16:creationId xmlns:a16="http://schemas.microsoft.com/office/drawing/2014/main" id="{00000000-0008-0000-4A00-000095000000}"/>
            </a:ext>
          </a:extLst>
        </xdr:cNvPr>
        <xdr:cNvSpPr txBox="1">
          <a:spLocks noChangeArrowheads="1"/>
        </xdr:cNvSpPr>
      </xdr:nvSpPr>
      <xdr:spPr bwMode="auto">
        <a:xfrm>
          <a:off x="4201582" y="8350248"/>
          <a:ext cx="718869" cy="29891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1" i="0" u="none" strike="noStrike" baseline="0">
              <a:solidFill>
                <a:schemeClr val="bg1"/>
              </a:solidFill>
              <a:latin typeface="Arial"/>
              <a:cs typeface="Arial"/>
            </a:rPr>
            <a:t>STO. DMGO</a:t>
          </a:r>
        </a:p>
      </xdr:txBody>
    </xdr:sp>
    <xdr:clientData/>
  </xdr:twoCellAnchor>
  <xdr:twoCellAnchor>
    <xdr:from>
      <xdr:col>6</xdr:col>
      <xdr:colOff>433914</xdr:colOff>
      <xdr:row>20</xdr:row>
      <xdr:rowOff>137582</xdr:rowOff>
    </xdr:from>
    <xdr:to>
      <xdr:col>7</xdr:col>
      <xdr:colOff>390783</xdr:colOff>
      <xdr:row>22</xdr:row>
      <xdr:rowOff>118992</xdr:rowOff>
    </xdr:to>
    <xdr:sp macro="" textlink="">
      <xdr:nvSpPr>
        <xdr:cNvPr id="150" name="Text Box 81">
          <a:extLst>
            <a:ext uri="{FF2B5EF4-FFF2-40B4-BE49-F238E27FC236}">
              <a16:creationId xmlns:a16="http://schemas.microsoft.com/office/drawing/2014/main" id="{00000000-0008-0000-4A00-000096000000}"/>
            </a:ext>
          </a:extLst>
        </xdr:cNvPr>
        <xdr:cNvSpPr txBox="1">
          <a:spLocks noChangeArrowheads="1"/>
        </xdr:cNvSpPr>
      </xdr:nvSpPr>
      <xdr:spPr bwMode="auto">
        <a:xfrm>
          <a:off x="5005914" y="3259665"/>
          <a:ext cx="718869" cy="29891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1" i="0" u="none" strike="noStrike" baseline="0">
              <a:solidFill>
                <a:schemeClr val="bg1"/>
              </a:solidFill>
              <a:latin typeface="Arial"/>
              <a:cs typeface="Arial"/>
            </a:rPr>
            <a:t>STO. DMGO</a:t>
          </a:r>
        </a:p>
      </xdr:txBody>
    </xdr:sp>
    <xdr:clientData/>
  </xdr:twoCellAnchor>
  <xdr:twoCellAnchor editAs="oneCell">
    <xdr:from>
      <xdr:col>9</xdr:col>
      <xdr:colOff>550334</xdr:colOff>
      <xdr:row>36</xdr:row>
      <xdr:rowOff>63500</xdr:rowOff>
    </xdr:from>
    <xdr:to>
      <xdr:col>12</xdr:col>
      <xdr:colOff>603250</xdr:colOff>
      <xdr:row>46</xdr:row>
      <xdr:rowOff>21168</xdr:rowOff>
    </xdr:to>
    <xdr:pic>
      <xdr:nvPicPr>
        <xdr:cNvPr id="151" name="Picture 129">
          <a:extLst>
            <a:ext uri="{FF2B5EF4-FFF2-40B4-BE49-F238E27FC236}">
              <a16:creationId xmlns:a16="http://schemas.microsoft.com/office/drawing/2014/main" id="{00000000-0008-0000-4A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08334" y="5725583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582083</xdr:colOff>
      <xdr:row>5</xdr:row>
      <xdr:rowOff>0</xdr:rowOff>
    </xdr:to>
    <xdr:pic>
      <xdr:nvPicPr>
        <xdr:cNvPr id="52" name="Imagen 3">
          <a:extLst>
            <a:ext uri="{FF2B5EF4-FFF2-40B4-BE49-F238E27FC236}">
              <a16:creationId xmlns:a16="http://schemas.microsoft.com/office/drawing/2014/main" id="{00000000-0008-0000-4A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726083" cy="793750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16</xdr:row>
      <xdr:rowOff>76200</xdr:rowOff>
    </xdr:from>
    <xdr:to>
      <xdr:col>6</xdr:col>
      <xdr:colOff>142875</xdr:colOff>
      <xdr:row>16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4B00-000018000000}"/>
            </a:ext>
          </a:extLst>
        </xdr:cNvPr>
        <xdr:cNvSpPr>
          <a:spLocks noChangeArrowheads="1"/>
        </xdr:cNvSpPr>
      </xdr:nvSpPr>
      <xdr:spPr bwMode="auto">
        <a:xfrm>
          <a:off x="3952875" y="18954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4B00-00001B000000}"/>
            </a:ext>
          </a:extLst>
        </xdr:cNvPr>
        <xdr:cNvSpPr>
          <a:spLocks noChangeArrowheads="1"/>
        </xdr:cNvSpPr>
      </xdr:nvSpPr>
      <xdr:spPr bwMode="auto">
        <a:xfrm>
          <a:off x="4038600" y="19907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00000000-0008-0000-4B00-00004E000000}"/>
            </a:ext>
          </a:extLst>
        </xdr:cNvPr>
        <xdr:cNvSpPr>
          <a:spLocks noChangeArrowheads="1"/>
        </xdr:cNvSpPr>
      </xdr:nvSpPr>
      <xdr:spPr bwMode="auto">
        <a:xfrm>
          <a:off x="4038600" y="19907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657225</xdr:colOff>
      <xdr:row>12</xdr:row>
      <xdr:rowOff>123825</xdr:rowOff>
    </xdr:from>
    <xdr:to>
      <xdr:col>5</xdr:col>
      <xdr:colOff>628650</xdr:colOff>
      <xdr:row>14</xdr:row>
      <xdr:rowOff>123825</xdr:rowOff>
    </xdr:to>
    <xdr:sp macro="" textlink="">
      <xdr:nvSpPr>
        <xdr:cNvPr id="101" name="Text Box 108">
          <a:extLst>
            <a:ext uri="{FF2B5EF4-FFF2-40B4-BE49-F238E27FC236}">
              <a16:creationId xmlns:a16="http://schemas.microsoft.com/office/drawing/2014/main" id="{00000000-0008-0000-4B00-000065000000}"/>
            </a:ext>
          </a:extLst>
        </xdr:cNvPr>
        <xdr:cNvSpPr txBox="1">
          <a:spLocks noChangeArrowheads="1"/>
        </xdr:cNvSpPr>
      </xdr:nvSpPr>
      <xdr:spPr bwMode="auto">
        <a:xfrm>
          <a:off x="2943225" y="2009775"/>
          <a:ext cx="1495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133349</xdr:colOff>
      <xdr:row>14</xdr:row>
      <xdr:rowOff>95250</xdr:rowOff>
    </xdr:from>
    <xdr:to>
      <xdr:col>5</xdr:col>
      <xdr:colOff>390524</xdr:colOff>
      <xdr:row>19</xdr:row>
      <xdr:rowOff>66675</xdr:rowOff>
    </xdr:to>
    <xdr:grpSp>
      <xdr:nvGrpSpPr>
        <xdr:cNvPr id="102" name="Group 109">
          <a:extLst>
            <a:ext uri="{FF2B5EF4-FFF2-40B4-BE49-F238E27FC236}">
              <a16:creationId xmlns:a16="http://schemas.microsoft.com/office/drawing/2014/main" id="{00000000-0008-0000-4B00-000066000000}"/>
            </a:ext>
          </a:extLst>
        </xdr:cNvPr>
        <xdr:cNvGrpSpPr>
          <a:grpSpLocks/>
        </xdr:cNvGrpSpPr>
      </xdr:nvGrpSpPr>
      <xdr:grpSpPr bwMode="auto">
        <a:xfrm>
          <a:off x="3282949" y="2381250"/>
          <a:ext cx="1044575" cy="818092"/>
          <a:chOff x="276" y="197"/>
          <a:chExt cx="94" cy="82"/>
        </a:xfrm>
      </xdr:grpSpPr>
      <xdr:sp macro="" textlink="">
        <xdr:nvSpPr>
          <xdr:cNvPr id="103" name="Freeform 110">
            <a:extLst>
              <a:ext uri="{FF2B5EF4-FFF2-40B4-BE49-F238E27FC236}">
                <a16:creationId xmlns:a16="http://schemas.microsoft.com/office/drawing/2014/main" id="{00000000-0008-0000-4B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6 h 2"/>
              <a:gd name="T2" fmla="*/ 0 w 1"/>
              <a:gd name="T3" fmla="*/ 6 h 2"/>
              <a:gd name="T4" fmla="*/ 0 w 1"/>
              <a:gd name="T5" fmla="*/ 4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4 h 2"/>
              <a:gd name="T12" fmla="*/ 1 w 1"/>
              <a:gd name="T13" fmla="*/ 6 h 2"/>
              <a:gd name="T14" fmla="*/ 0 w 1"/>
              <a:gd name="T15" fmla="*/ 6 h 2"/>
              <a:gd name="T16" fmla="*/ 0 w 1"/>
              <a:gd name="T17" fmla="*/ 6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B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8 w 3"/>
              <a:gd name="T1" fmla="*/ 13 h 3"/>
              <a:gd name="T2" fmla="*/ 0 w 3"/>
              <a:gd name="T3" fmla="*/ 8 h 3"/>
              <a:gd name="T4" fmla="*/ 0 w 3"/>
              <a:gd name="T5" fmla="*/ 8 h 3"/>
              <a:gd name="T6" fmla="*/ 0 w 3"/>
              <a:gd name="T7" fmla="*/ 8 h 3"/>
              <a:gd name="T8" fmla="*/ 0 w 3"/>
              <a:gd name="T9" fmla="*/ 5 h 3"/>
              <a:gd name="T10" fmla="*/ 0 w 3"/>
              <a:gd name="T11" fmla="*/ 5 h 3"/>
              <a:gd name="T12" fmla="*/ 5 w 3"/>
              <a:gd name="T13" fmla="*/ 0 h 3"/>
              <a:gd name="T14" fmla="*/ 8 w 3"/>
              <a:gd name="T15" fmla="*/ 0 h 3"/>
              <a:gd name="T16" fmla="*/ 13 w 3"/>
              <a:gd name="T17" fmla="*/ 8 h 3"/>
              <a:gd name="T18" fmla="*/ 13 w 3"/>
              <a:gd name="T19" fmla="*/ 8 h 3"/>
              <a:gd name="T20" fmla="*/ 13 w 3"/>
              <a:gd name="T21" fmla="*/ 13 h 3"/>
              <a:gd name="T22" fmla="*/ 8 w 3"/>
              <a:gd name="T23" fmla="*/ 13 h 3"/>
              <a:gd name="T24" fmla="*/ 8 w 3"/>
              <a:gd name="T25" fmla="*/ 13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B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8 w 2"/>
              <a:gd name="T1" fmla="*/ 1 h 1"/>
              <a:gd name="T2" fmla="*/ 8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8 w 2"/>
              <a:gd name="T9" fmla="*/ 0 h 1"/>
              <a:gd name="T10" fmla="*/ 16 w 2"/>
              <a:gd name="T11" fmla="*/ 0 h 1"/>
              <a:gd name="T12" fmla="*/ 8 w 2"/>
              <a:gd name="T13" fmla="*/ 0 h 1"/>
              <a:gd name="T14" fmla="*/ 8 w 2"/>
              <a:gd name="T15" fmla="*/ 1 h 1"/>
              <a:gd name="T16" fmla="*/ 8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B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47 w 21"/>
              <a:gd name="T1" fmla="*/ 81 h 31"/>
              <a:gd name="T2" fmla="*/ 49 w 21"/>
              <a:gd name="T3" fmla="*/ 81 h 31"/>
              <a:gd name="T4" fmla="*/ 47 w 21"/>
              <a:gd name="T5" fmla="*/ 81 h 31"/>
              <a:gd name="T6" fmla="*/ 35 w 21"/>
              <a:gd name="T7" fmla="*/ 68 h 31"/>
              <a:gd name="T8" fmla="*/ 35 w 21"/>
              <a:gd name="T9" fmla="*/ 60 h 31"/>
              <a:gd name="T10" fmla="*/ 31 w 21"/>
              <a:gd name="T11" fmla="*/ 55 h 31"/>
              <a:gd name="T12" fmla="*/ 22 w 21"/>
              <a:gd name="T13" fmla="*/ 47 h 31"/>
              <a:gd name="T14" fmla="*/ 20 w 21"/>
              <a:gd name="T15" fmla="*/ 43 h 31"/>
              <a:gd name="T16" fmla="*/ 20 w 21"/>
              <a:gd name="T17" fmla="*/ 35 h 31"/>
              <a:gd name="T18" fmla="*/ 20 w 21"/>
              <a:gd name="T19" fmla="*/ 33 h 31"/>
              <a:gd name="T20" fmla="*/ 14 w 21"/>
              <a:gd name="T21" fmla="*/ 21 h 31"/>
              <a:gd name="T22" fmla="*/ 13 w 21"/>
              <a:gd name="T23" fmla="*/ 21 h 31"/>
              <a:gd name="T24" fmla="*/ 0 w 21"/>
              <a:gd name="T25" fmla="*/ 22 h 31"/>
              <a:gd name="T26" fmla="*/ 0 w 21"/>
              <a:gd name="T27" fmla="*/ 21 h 31"/>
              <a:gd name="T28" fmla="*/ 5 w 21"/>
              <a:gd name="T29" fmla="*/ 13 h 31"/>
              <a:gd name="T30" fmla="*/ 13 w 21"/>
              <a:gd name="T31" fmla="*/ 8 h 31"/>
              <a:gd name="T32" fmla="*/ 20 w 21"/>
              <a:gd name="T33" fmla="*/ 8 h 31"/>
              <a:gd name="T34" fmla="*/ 22 w 21"/>
              <a:gd name="T35" fmla="*/ 0 h 31"/>
              <a:gd name="T36" fmla="*/ 27 w 21"/>
              <a:gd name="T37" fmla="*/ 0 h 31"/>
              <a:gd name="T38" fmla="*/ 22 w 21"/>
              <a:gd name="T39" fmla="*/ 5 h 31"/>
              <a:gd name="T40" fmla="*/ 31 w 21"/>
              <a:gd name="T41" fmla="*/ 13 h 31"/>
              <a:gd name="T42" fmla="*/ 35 w 21"/>
              <a:gd name="T43" fmla="*/ 21 h 31"/>
              <a:gd name="T44" fmla="*/ 39 w 21"/>
              <a:gd name="T45" fmla="*/ 22 h 31"/>
              <a:gd name="T46" fmla="*/ 39 w 21"/>
              <a:gd name="T47" fmla="*/ 33 h 31"/>
              <a:gd name="T48" fmla="*/ 42 w 21"/>
              <a:gd name="T49" fmla="*/ 40 h 31"/>
              <a:gd name="T50" fmla="*/ 47 w 21"/>
              <a:gd name="T51" fmla="*/ 47 h 31"/>
              <a:gd name="T52" fmla="*/ 55 w 21"/>
              <a:gd name="T53" fmla="*/ 52 h 31"/>
              <a:gd name="T54" fmla="*/ 61 w 21"/>
              <a:gd name="T55" fmla="*/ 60 h 31"/>
              <a:gd name="T56" fmla="*/ 66 w 21"/>
              <a:gd name="T57" fmla="*/ 63 h 31"/>
              <a:gd name="T58" fmla="*/ 61 w 21"/>
              <a:gd name="T59" fmla="*/ 68 h 31"/>
              <a:gd name="T60" fmla="*/ 61 w 21"/>
              <a:gd name="T61" fmla="*/ 74 h 31"/>
              <a:gd name="T62" fmla="*/ 66 w 21"/>
              <a:gd name="T63" fmla="*/ 81 h 31"/>
              <a:gd name="T64" fmla="*/ 69 w 21"/>
              <a:gd name="T65" fmla="*/ 81 h 31"/>
              <a:gd name="T66" fmla="*/ 69 w 21"/>
              <a:gd name="T67" fmla="*/ 81 h 31"/>
              <a:gd name="T68" fmla="*/ 69 w 21"/>
              <a:gd name="T69" fmla="*/ 82 h 31"/>
              <a:gd name="T70" fmla="*/ 69 w 21"/>
              <a:gd name="T71" fmla="*/ 82 h 31"/>
              <a:gd name="T72" fmla="*/ 77 w 21"/>
              <a:gd name="T73" fmla="*/ 87 h 31"/>
              <a:gd name="T74" fmla="*/ 77 w 21"/>
              <a:gd name="T75" fmla="*/ 90 h 31"/>
              <a:gd name="T76" fmla="*/ 82 w 21"/>
              <a:gd name="T77" fmla="*/ 95 h 31"/>
              <a:gd name="T78" fmla="*/ 74 w 21"/>
              <a:gd name="T79" fmla="*/ 95 h 31"/>
              <a:gd name="T80" fmla="*/ 74 w 21"/>
              <a:gd name="T81" fmla="*/ 103 h 31"/>
              <a:gd name="T82" fmla="*/ 74 w 21"/>
              <a:gd name="T83" fmla="*/ 107 h 31"/>
              <a:gd name="T84" fmla="*/ 69 w 21"/>
              <a:gd name="T85" fmla="*/ 111 h 31"/>
              <a:gd name="T86" fmla="*/ 60 w 21"/>
              <a:gd name="T87" fmla="*/ 117 h 31"/>
              <a:gd name="T88" fmla="*/ 55 w 21"/>
              <a:gd name="T89" fmla="*/ 117 h 31"/>
              <a:gd name="T90" fmla="*/ 42 w 21"/>
              <a:gd name="T91" fmla="*/ 117 h 31"/>
              <a:gd name="T92" fmla="*/ 39 w 21"/>
              <a:gd name="T93" fmla="*/ 122 h 31"/>
              <a:gd name="T94" fmla="*/ 35 w 21"/>
              <a:gd name="T95" fmla="*/ 117 h 31"/>
              <a:gd name="T96" fmla="*/ 20 w 21"/>
              <a:gd name="T97" fmla="*/ 117 h 31"/>
              <a:gd name="T98" fmla="*/ 13 w 21"/>
              <a:gd name="T99" fmla="*/ 117 h 31"/>
              <a:gd name="T100" fmla="*/ 13 w 21"/>
              <a:gd name="T101" fmla="*/ 111 h 31"/>
              <a:gd name="T102" fmla="*/ 8 w 21"/>
              <a:gd name="T103" fmla="*/ 107 h 31"/>
              <a:gd name="T104" fmla="*/ 8 w 21"/>
              <a:gd name="T105" fmla="*/ 103 h 31"/>
              <a:gd name="T106" fmla="*/ 14 w 21"/>
              <a:gd name="T107" fmla="*/ 95 h 31"/>
              <a:gd name="T108" fmla="*/ 22 w 21"/>
              <a:gd name="T109" fmla="*/ 90 h 31"/>
              <a:gd name="T110" fmla="*/ 22 w 21"/>
              <a:gd name="T111" fmla="*/ 87 h 31"/>
              <a:gd name="T112" fmla="*/ 35 w 21"/>
              <a:gd name="T113" fmla="*/ 82 h 31"/>
              <a:gd name="T114" fmla="*/ 39 w 21"/>
              <a:gd name="T115" fmla="*/ 82 h 31"/>
              <a:gd name="T116" fmla="*/ 42 w 21"/>
              <a:gd name="T117" fmla="*/ 82 h 31"/>
              <a:gd name="T118" fmla="*/ 47 w 21"/>
              <a:gd name="T119" fmla="*/ 8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B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30 w 9"/>
              <a:gd name="T1" fmla="*/ 21 h 6"/>
              <a:gd name="T2" fmla="*/ 22 w 9"/>
              <a:gd name="T3" fmla="*/ 21 h 6"/>
              <a:gd name="T4" fmla="*/ 22 w 9"/>
              <a:gd name="T5" fmla="*/ 18 h 6"/>
              <a:gd name="T6" fmla="*/ 19 w 9"/>
              <a:gd name="T7" fmla="*/ 21 h 6"/>
              <a:gd name="T8" fmla="*/ 14 w 9"/>
              <a:gd name="T9" fmla="*/ 21 h 6"/>
              <a:gd name="T10" fmla="*/ 12 w 9"/>
              <a:gd name="T11" fmla="*/ 21 h 6"/>
              <a:gd name="T12" fmla="*/ 12 w 9"/>
              <a:gd name="T13" fmla="*/ 18 h 6"/>
              <a:gd name="T14" fmla="*/ 8 w 9"/>
              <a:gd name="T15" fmla="*/ 18 h 6"/>
              <a:gd name="T16" fmla="*/ 5 w 9"/>
              <a:gd name="T17" fmla="*/ 18 h 6"/>
              <a:gd name="T18" fmla="*/ 5 w 9"/>
              <a:gd name="T19" fmla="*/ 14 h 6"/>
              <a:gd name="T20" fmla="*/ 5 w 9"/>
              <a:gd name="T21" fmla="*/ 12 h 6"/>
              <a:gd name="T22" fmla="*/ 0 w 9"/>
              <a:gd name="T23" fmla="*/ 12 h 6"/>
              <a:gd name="T24" fmla="*/ 0 w 9"/>
              <a:gd name="T25" fmla="*/ 12 h 6"/>
              <a:gd name="T26" fmla="*/ 0 w 9"/>
              <a:gd name="T27" fmla="*/ 8 h 6"/>
              <a:gd name="T28" fmla="*/ 5 w 9"/>
              <a:gd name="T29" fmla="*/ 8 h 6"/>
              <a:gd name="T30" fmla="*/ 5 w 9"/>
              <a:gd name="T31" fmla="*/ 0 h 6"/>
              <a:gd name="T32" fmla="*/ 8 w 9"/>
              <a:gd name="T33" fmla="*/ 0 h 6"/>
              <a:gd name="T34" fmla="*/ 12 w 9"/>
              <a:gd name="T35" fmla="*/ 0 h 6"/>
              <a:gd name="T36" fmla="*/ 12 w 9"/>
              <a:gd name="T37" fmla="*/ 0 h 6"/>
              <a:gd name="T38" fmla="*/ 14 w 9"/>
              <a:gd name="T39" fmla="*/ 0 h 6"/>
              <a:gd name="T40" fmla="*/ 19 w 9"/>
              <a:gd name="T41" fmla="*/ 0 h 6"/>
              <a:gd name="T42" fmla="*/ 19 w 9"/>
              <a:gd name="T43" fmla="*/ 5 h 6"/>
              <a:gd name="T44" fmla="*/ 22 w 9"/>
              <a:gd name="T45" fmla="*/ 5 h 6"/>
              <a:gd name="T46" fmla="*/ 22 w 9"/>
              <a:gd name="T47" fmla="*/ 5 h 6"/>
              <a:gd name="T48" fmla="*/ 26 w 9"/>
              <a:gd name="T49" fmla="*/ 8 h 6"/>
              <a:gd name="T50" fmla="*/ 30 w 9"/>
              <a:gd name="T51" fmla="*/ 12 h 6"/>
              <a:gd name="T52" fmla="*/ 30 w 9"/>
              <a:gd name="T53" fmla="*/ 12 h 6"/>
              <a:gd name="T54" fmla="*/ 34 w 9"/>
              <a:gd name="T55" fmla="*/ 14 h 6"/>
              <a:gd name="T56" fmla="*/ 34 w 9"/>
              <a:gd name="T57" fmla="*/ 18 h 6"/>
              <a:gd name="T58" fmla="*/ 30 w 9"/>
              <a:gd name="T59" fmla="*/ 21 h 6"/>
              <a:gd name="T60" fmla="*/ 30 w 9"/>
              <a:gd name="T61" fmla="*/ 21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B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B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7 w 8"/>
              <a:gd name="T1" fmla="*/ 21 h 6"/>
              <a:gd name="T2" fmla="*/ 6 w 8"/>
              <a:gd name="T3" fmla="*/ 21 h 6"/>
              <a:gd name="T4" fmla="*/ 5 w 8"/>
              <a:gd name="T5" fmla="*/ 21 h 6"/>
              <a:gd name="T6" fmla="*/ 1 w 8"/>
              <a:gd name="T7" fmla="*/ 14 h 6"/>
              <a:gd name="T8" fmla="*/ 1 w 8"/>
              <a:gd name="T9" fmla="*/ 12 h 6"/>
              <a:gd name="T10" fmla="*/ 0 w 8"/>
              <a:gd name="T11" fmla="*/ 5 h 6"/>
              <a:gd name="T12" fmla="*/ 0 w 8"/>
              <a:gd name="T13" fmla="*/ 0 h 6"/>
              <a:gd name="T14" fmla="*/ 6 w 8"/>
              <a:gd name="T15" fmla="*/ 0 h 6"/>
              <a:gd name="T16" fmla="*/ 9 w 8"/>
              <a:gd name="T17" fmla="*/ 0 h 6"/>
              <a:gd name="T18" fmla="*/ 11 w 8"/>
              <a:gd name="T19" fmla="*/ 0 h 6"/>
              <a:gd name="T20" fmla="*/ 11 w 8"/>
              <a:gd name="T21" fmla="*/ 0 h 6"/>
              <a:gd name="T22" fmla="*/ 14 w 8"/>
              <a:gd name="T23" fmla="*/ 0 h 6"/>
              <a:gd name="T24" fmla="*/ 14 w 8"/>
              <a:gd name="T25" fmla="*/ 5 h 6"/>
              <a:gd name="T26" fmla="*/ 15 w 8"/>
              <a:gd name="T27" fmla="*/ 8 h 6"/>
              <a:gd name="T28" fmla="*/ 14 w 8"/>
              <a:gd name="T29" fmla="*/ 8 h 6"/>
              <a:gd name="T30" fmla="*/ 15 w 8"/>
              <a:gd name="T31" fmla="*/ 8 h 6"/>
              <a:gd name="T32" fmla="*/ 15 w 8"/>
              <a:gd name="T33" fmla="*/ 12 h 6"/>
              <a:gd name="T34" fmla="*/ 15 w 8"/>
              <a:gd name="T35" fmla="*/ 12 h 6"/>
              <a:gd name="T36" fmla="*/ 14 w 8"/>
              <a:gd name="T37" fmla="*/ 14 h 6"/>
              <a:gd name="T38" fmla="*/ 11 w 8"/>
              <a:gd name="T39" fmla="*/ 21 h 6"/>
              <a:gd name="T40" fmla="*/ 9 w 8"/>
              <a:gd name="T41" fmla="*/ 21 h 6"/>
              <a:gd name="T42" fmla="*/ 7 w 8"/>
              <a:gd name="T43" fmla="*/ 21 h 6"/>
              <a:gd name="T44" fmla="*/ 7 w 8"/>
              <a:gd name="T45" fmla="*/ 21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B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8 h 1"/>
              <a:gd name="T2" fmla="*/ 0 w 1"/>
              <a:gd name="T3" fmla="*/ 0 h 1"/>
              <a:gd name="T4" fmla="*/ 8 w 1"/>
              <a:gd name="T5" fmla="*/ 8 h 1"/>
              <a:gd name="T6" fmla="*/ 0 w 1"/>
              <a:gd name="T7" fmla="*/ 8 h 1"/>
              <a:gd name="T8" fmla="*/ 0 w 1"/>
              <a:gd name="T9" fmla="*/ 8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B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7 h 3"/>
              <a:gd name="T2" fmla="*/ 0 w 1"/>
              <a:gd name="T3" fmla="*/ 5 h 3"/>
              <a:gd name="T4" fmla="*/ 8 w 1"/>
              <a:gd name="T5" fmla="*/ 5 h 3"/>
              <a:gd name="T6" fmla="*/ 8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8 w 1"/>
              <a:gd name="T13" fmla="*/ 0 h 3"/>
              <a:gd name="T14" fmla="*/ 8 w 1"/>
              <a:gd name="T15" fmla="*/ 5 h 3"/>
              <a:gd name="T16" fmla="*/ 8 w 1"/>
              <a:gd name="T17" fmla="*/ 7 h 3"/>
              <a:gd name="T18" fmla="*/ 0 w 1"/>
              <a:gd name="T19" fmla="*/ 7 h 3"/>
              <a:gd name="T20" fmla="*/ 0 w 1"/>
              <a:gd name="T21" fmla="*/ 7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B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14 w 10"/>
              <a:gd name="T1" fmla="*/ 36 h 7"/>
              <a:gd name="T2" fmla="*/ 14 w 10"/>
              <a:gd name="T3" fmla="*/ 29 h 7"/>
              <a:gd name="T4" fmla="*/ 9 w 10"/>
              <a:gd name="T5" fmla="*/ 36 h 7"/>
              <a:gd name="T6" fmla="*/ 9 w 10"/>
              <a:gd name="T7" fmla="*/ 29 h 7"/>
              <a:gd name="T8" fmla="*/ 6 w 10"/>
              <a:gd name="T9" fmla="*/ 29 h 7"/>
              <a:gd name="T10" fmla="*/ 4 w 10"/>
              <a:gd name="T11" fmla="*/ 29 h 7"/>
              <a:gd name="T12" fmla="*/ 0 w 10"/>
              <a:gd name="T13" fmla="*/ 26 h 7"/>
              <a:gd name="T14" fmla="*/ 0 w 10"/>
              <a:gd name="T15" fmla="*/ 21 h 7"/>
              <a:gd name="T16" fmla="*/ 0 w 10"/>
              <a:gd name="T17" fmla="*/ 15 h 7"/>
              <a:gd name="T18" fmla="*/ 0 w 10"/>
              <a:gd name="T19" fmla="*/ 9 h 7"/>
              <a:gd name="T20" fmla="*/ 0 w 10"/>
              <a:gd name="T21" fmla="*/ 5 h 7"/>
              <a:gd name="T22" fmla="*/ 0 w 10"/>
              <a:gd name="T23" fmla="*/ 5 h 7"/>
              <a:gd name="T24" fmla="*/ 4 w 10"/>
              <a:gd name="T25" fmla="*/ 0 h 7"/>
              <a:gd name="T26" fmla="*/ 6 w 10"/>
              <a:gd name="T27" fmla="*/ 0 h 7"/>
              <a:gd name="T28" fmla="*/ 9 w 10"/>
              <a:gd name="T29" fmla="*/ 0 h 7"/>
              <a:gd name="T30" fmla="*/ 14 w 10"/>
              <a:gd name="T31" fmla="*/ 0 h 7"/>
              <a:gd name="T32" fmla="*/ 14 w 10"/>
              <a:gd name="T33" fmla="*/ 0 h 7"/>
              <a:gd name="T34" fmla="*/ 18 w 10"/>
              <a:gd name="T35" fmla="*/ 0 h 7"/>
              <a:gd name="T36" fmla="*/ 21 w 10"/>
              <a:gd name="T37" fmla="*/ 0 h 7"/>
              <a:gd name="T38" fmla="*/ 22 w 10"/>
              <a:gd name="T39" fmla="*/ 0 h 7"/>
              <a:gd name="T40" fmla="*/ 22 w 10"/>
              <a:gd name="T41" fmla="*/ 0 h 7"/>
              <a:gd name="T42" fmla="*/ 27 w 10"/>
              <a:gd name="T43" fmla="*/ 0 h 7"/>
              <a:gd name="T44" fmla="*/ 27 w 10"/>
              <a:gd name="T45" fmla="*/ 5 h 7"/>
              <a:gd name="T46" fmla="*/ 31 w 10"/>
              <a:gd name="T47" fmla="*/ 5 h 7"/>
              <a:gd name="T48" fmla="*/ 33 w 10"/>
              <a:gd name="T49" fmla="*/ 9 h 7"/>
              <a:gd name="T50" fmla="*/ 31 w 10"/>
              <a:gd name="T51" fmla="*/ 15 h 7"/>
              <a:gd name="T52" fmla="*/ 31 w 10"/>
              <a:gd name="T53" fmla="*/ 15 h 7"/>
              <a:gd name="T54" fmla="*/ 31 w 10"/>
              <a:gd name="T55" fmla="*/ 21 h 7"/>
              <a:gd name="T56" fmla="*/ 31 w 10"/>
              <a:gd name="T57" fmla="*/ 26 h 7"/>
              <a:gd name="T58" fmla="*/ 27 w 10"/>
              <a:gd name="T59" fmla="*/ 26 h 7"/>
              <a:gd name="T60" fmla="*/ 27 w 10"/>
              <a:gd name="T61" fmla="*/ 29 h 7"/>
              <a:gd name="T62" fmla="*/ 22 w 10"/>
              <a:gd name="T63" fmla="*/ 29 h 7"/>
              <a:gd name="T64" fmla="*/ 22 w 10"/>
              <a:gd name="T65" fmla="*/ 29 h 7"/>
              <a:gd name="T66" fmla="*/ 21 w 10"/>
              <a:gd name="T67" fmla="*/ 29 h 7"/>
              <a:gd name="T68" fmla="*/ 18 w 10"/>
              <a:gd name="T69" fmla="*/ 29 h 7"/>
              <a:gd name="T70" fmla="*/ 14 w 10"/>
              <a:gd name="T71" fmla="*/ 29 h 7"/>
              <a:gd name="T72" fmla="*/ 14 w 10"/>
              <a:gd name="T73" fmla="*/ 36 h 7"/>
              <a:gd name="T74" fmla="*/ 14 w 10"/>
              <a:gd name="T75" fmla="*/ 36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B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8 h 1"/>
              <a:gd name="T2" fmla="*/ 0 w 1"/>
              <a:gd name="T3" fmla="*/ 8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8 h 1"/>
              <a:gd name="T10" fmla="*/ 1 w 1"/>
              <a:gd name="T11" fmla="*/ 8 h 1"/>
              <a:gd name="T12" fmla="*/ 1 w 1"/>
              <a:gd name="T13" fmla="*/ 8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B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13 w 10"/>
              <a:gd name="T1" fmla="*/ 36 h 7"/>
              <a:gd name="T2" fmla="*/ 8 w 10"/>
              <a:gd name="T3" fmla="*/ 36 h 7"/>
              <a:gd name="T4" fmla="*/ 5 w 10"/>
              <a:gd name="T5" fmla="*/ 29 h 7"/>
              <a:gd name="T6" fmla="*/ 0 w 10"/>
              <a:gd name="T7" fmla="*/ 29 h 7"/>
              <a:gd name="T8" fmla="*/ 0 w 10"/>
              <a:gd name="T9" fmla="*/ 26 h 7"/>
              <a:gd name="T10" fmla="*/ 5 w 10"/>
              <a:gd name="T11" fmla="*/ 21 h 7"/>
              <a:gd name="T12" fmla="*/ 8 w 10"/>
              <a:gd name="T13" fmla="*/ 21 h 7"/>
              <a:gd name="T14" fmla="*/ 8 w 10"/>
              <a:gd name="T15" fmla="*/ 15 h 7"/>
              <a:gd name="T16" fmla="*/ 13 w 10"/>
              <a:gd name="T17" fmla="*/ 15 h 7"/>
              <a:gd name="T18" fmla="*/ 16 w 10"/>
              <a:gd name="T19" fmla="*/ 15 h 7"/>
              <a:gd name="T20" fmla="*/ 16 w 10"/>
              <a:gd name="T21" fmla="*/ 9 h 7"/>
              <a:gd name="T22" fmla="*/ 21 w 10"/>
              <a:gd name="T23" fmla="*/ 9 h 7"/>
              <a:gd name="T24" fmla="*/ 21 w 10"/>
              <a:gd name="T25" fmla="*/ 5 h 7"/>
              <a:gd name="T26" fmla="*/ 21 w 10"/>
              <a:gd name="T27" fmla="*/ 5 h 7"/>
              <a:gd name="T28" fmla="*/ 29 w 10"/>
              <a:gd name="T29" fmla="*/ 5 h 7"/>
              <a:gd name="T30" fmla="*/ 29 w 10"/>
              <a:gd name="T31" fmla="*/ 0 h 7"/>
              <a:gd name="T32" fmla="*/ 34 w 10"/>
              <a:gd name="T33" fmla="*/ 0 h 7"/>
              <a:gd name="T34" fmla="*/ 34 w 10"/>
              <a:gd name="T35" fmla="*/ 0 h 7"/>
              <a:gd name="T36" fmla="*/ 35 w 10"/>
              <a:gd name="T37" fmla="*/ 0 h 7"/>
              <a:gd name="T38" fmla="*/ 42 w 10"/>
              <a:gd name="T39" fmla="*/ 0 h 7"/>
              <a:gd name="T40" fmla="*/ 42 w 10"/>
              <a:gd name="T41" fmla="*/ 5 h 7"/>
              <a:gd name="T42" fmla="*/ 35 w 10"/>
              <a:gd name="T43" fmla="*/ 5 h 7"/>
              <a:gd name="T44" fmla="*/ 35 w 10"/>
              <a:gd name="T45" fmla="*/ 9 h 7"/>
              <a:gd name="T46" fmla="*/ 34 w 10"/>
              <a:gd name="T47" fmla="*/ 15 h 7"/>
              <a:gd name="T48" fmla="*/ 34 w 10"/>
              <a:gd name="T49" fmla="*/ 15 h 7"/>
              <a:gd name="T50" fmla="*/ 29 w 10"/>
              <a:gd name="T51" fmla="*/ 21 h 7"/>
              <a:gd name="T52" fmla="*/ 29 w 10"/>
              <a:gd name="T53" fmla="*/ 21 h 7"/>
              <a:gd name="T54" fmla="*/ 26 w 10"/>
              <a:gd name="T55" fmla="*/ 29 h 7"/>
              <a:gd name="T56" fmla="*/ 21 w 10"/>
              <a:gd name="T57" fmla="*/ 29 h 7"/>
              <a:gd name="T58" fmla="*/ 16 w 10"/>
              <a:gd name="T59" fmla="*/ 29 h 7"/>
              <a:gd name="T60" fmla="*/ 13 w 10"/>
              <a:gd name="T61" fmla="*/ 36 h 7"/>
              <a:gd name="T62" fmla="*/ 13 w 10"/>
              <a:gd name="T63" fmla="*/ 36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B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6 w 4"/>
              <a:gd name="T1" fmla="*/ 24 h 3"/>
              <a:gd name="T2" fmla="*/ 4 w 4"/>
              <a:gd name="T3" fmla="*/ 24 h 3"/>
              <a:gd name="T4" fmla="*/ 0 w 4"/>
              <a:gd name="T5" fmla="*/ 24 h 3"/>
              <a:gd name="T6" fmla="*/ 0 w 4"/>
              <a:gd name="T7" fmla="*/ 16 h 3"/>
              <a:gd name="T8" fmla="*/ 4 w 4"/>
              <a:gd name="T9" fmla="*/ 0 h 3"/>
              <a:gd name="T10" fmla="*/ 4 w 4"/>
              <a:gd name="T11" fmla="*/ 0 h 3"/>
              <a:gd name="T12" fmla="*/ 6 w 4"/>
              <a:gd name="T13" fmla="*/ 0 h 3"/>
              <a:gd name="T14" fmla="*/ 9 w 4"/>
              <a:gd name="T15" fmla="*/ 0 h 3"/>
              <a:gd name="T16" fmla="*/ 13 w 4"/>
              <a:gd name="T17" fmla="*/ 0 h 3"/>
              <a:gd name="T18" fmla="*/ 13 w 4"/>
              <a:gd name="T19" fmla="*/ 8 h 3"/>
              <a:gd name="T20" fmla="*/ 9 w 4"/>
              <a:gd name="T21" fmla="*/ 16 h 3"/>
              <a:gd name="T22" fmla="*/ 9 w 4"/>
              <a:gd name="T23" fmla="*/ 24 h 3"/>
              <a:gd name="T24" fmla="*/ 9 w 4"/>
              <a:gd name="T25" fmla="*/ 24 h 3"/>
              <a:gd name="T26" fmla="*/ 6 w 4"/>
              <a:gd name="T27" fmla="*/ 24 h 3"/>
              <a:gd name="T28" fmla="*/ 6 w 4"/>
              <a:gd name="T29" fmla="*/ 24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3">
            <a:extLst>
              <a:ext uri="{FF2B5EF4-FFF2-40B4-BE49-F238E27FC236}">
                <a16:creationId xmlns:a16="http://schemas.microsoft.com/office/drawing/2014/main" id="{00000000-0008-0000-4B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13 w 3"/>
              <a:gd name="T1" fmla="*/ 8 h 1"/>
              <a:gd name="T2" fmla="*/ 8 w 3"/>
              <a:gd name="T3" fmla="*/ 8 h 1"/>
              <a:gd name="T4" fmla="*/ 8 w 3"/>
              <a:gd name="T5" fmla="*/ 8 h 1"/>
              <a:gd name="T6" fmla="*/ 0 w 3"/>
              <a:gd name="T7" fmla="*/ 0 h 1"/>
              <a:gd name="T8" fmla="*/ 5 w 3"/>
              <a:gd name="T9" fmla="*/ 0 h 1"/>
              <a:gd name="T10" fmla="*/ 8 w 3"/>
              <a:gd name="T11" fmla="*/ 0 h 1"/>
              <a:gd name="T12" fmla="*/ 13 w 3"/>
              <a:gd name="T13" fmla="*/ 0 h 1"/>
              <a:gd name="T14" fmla="*/ 13 w 3"/>
              <a:gd name="T15" fmla="*/ 8 h 1"/>
              <a:gd name="T16" fmla="*/ 13 w 3"/>
              <a:gd name="T17" fmla="*/ 8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20</xdr:row>
      <xdr:rowOff>114301</xdr:rowOff>
    </xdr:from>
    <xdr:to>
      <xdr:col>5</xdr:col>
      <xdr:colOff>190500</xdr:colOff>
      <xdr:row>37</xdr:row>
      <xdr:rowOff>47626</xdr:rowOff>
    </xdr:to>
    <xdr:graphicFrame macro="">
      <xdr:nvGraphicFramePr>
        <xdr:cNvPr id="123" name="122 Gráfico">
          <a:extLst>
            <a:ext uri="{FF2B5EF4-FFF2-40B4-BE49-F238E27FC236}">
              <a16:creationId xmlns:a16="http://schemas.microsoft.com/office/drawing/2014/main" id="{00000000-0008-0000-4B00-00007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52917</xdr:colOff>
      <xdr:row>12</xdr:row>
      <xdr:rowOff>84667</xdr:rowOff>
    </xdr:from>
    <xdr:to>
      <xdr:col>11</xdr:col>
      <xdr:colOff>265317</xdr:colOff>
      <xdr:row>46</xdr:row>
      <xdr:rowOff>137567</xdr:rowOff>
    </xdr:to>
    <xdr:grpSp>
      <xdr:nvGrpSpPr>
        <xdr:cNvPr id="149" name="148 Grupo">
          <a:extLst>
            <a:ext uri="{FF2B5EF4-FFF2-40B4-BE49-F238E27FC236}">
              <a16:creationId xmlns:a16="http://schemas.microsoft.com/office/drawing/2014/main" id="{00000000-0008-0000-4B00-000095000000}"/>
            </a:ext>
          </a:extLst>
        </xdr:cNvPr>
        <xdr:cNvGrpSpPr/>
      </xdr:nvGrpSpPr>
      <xdr:grpSpPr>
        <a:xfrm>
          <a:off x="3989917" y="2032000"/>
          <a:ext cx="4936800" cy="5810234"/>
          <a:chOff x="2846917" y="7006167"/>
          <a:chExt cx="6248400" cy="6719358"/>
        </a:xfrm>
      </xdr:grpSpPr>
      <xdr:grpSp>
        <xdr:nvGrpSpPr>
          <xdr:cNvPr id="148" name="147 Grupo">
            <a:extLst>
              <a:ext uri="{FF2B5EF4-FFF2-40B4-BE49-F238E27FC236}">
                <a16:creationId xmlns:a16="http://schemas.microsoft.com/office/drawing/2014/main" id="{00000000-0008-0000-4B00-000094000000}"/>
              </a:ext>
            </a:extLst>
          </xdr:cNvPr>
          <xdr:cNvGrpSpPr/>
        </xdr:nvGrpSpPr>
        <xdr:grpSpPr>
          <a:xfrm>
            <a:off x="2846917" y="7006167"/>
            <a:ext cx="6248400" cy="6719358"/>
            <a:chOff x="2846917" y="7006167"/>
            <a:chExt cx="6248400" cy="6719358"/>
          </a:xfrm>
        </xdr:grpSpPr>
        <xdr:pic>
          <xdr:nvPicPr>
            <xdr:cNvPr id="7170" name="Picture 2">
              <a:extLst>
                <a:ext uri="{FF2B5EF4-FFF2-40B4-BE49-F238E27FC236}">
                  <a16:creationId xmlns:a16="http://schemas.microsoft.com/office/drawing/2014/main" id="{00000000-0008-0000-4B00-0000021C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2" cstate="print">
              <a:clrChange>
                <a:clrFrom>
                  <a:srgbClr val="FFFFFF"/>
                </a:clrFrom>
                <a:clrTo>
                  <a:srgbClr val="FFFFFF">
                    <a:alpha val="0"/>
                  </a:srgbClr>
                </a:clrTo>
              </a:clrChange>
            </a:blip>
            <a:srcRect/>
            <a:stretch>
              <a:fillRect/>
            </a:stretch>
          </xdr:blipFill>
          <xdr:spPr bwMode="auto">
            <a:xfrm>
              <a:off x="2846917" y="7006167"/>
              <a:ext cx="6248400" cy="6719358"/>
            </a:xfrm>
            <a:prstGeom prst="rect">
              <a:avLst/>
            </a:prstGeom>
            <a:noFill/>
          </xdr:spPr>
        </xdr:pic>
        <xdr:sp macro="" textlink="">
          <xdr:nvSpPr>
            <xdr:cNvPr id="126" name="Text Box 79">
              <a:extLst>
                <a:ext uri="{FF2B5EF4-FFF2-40B4-BE49-F238E27FC236}">
                  <a16:creationId xmlns:a16="http://schemas.microsoft.com/office/drawing/2014/main" id="{00000000-0008-0000-4B00-00007E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325409" y="7791449"/>
              <a:ext cx="1175289" cy="284599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ESMERALDAS</a:t>
              </a:r>
            </a:p>
          </xdr:txBody>
        </xdr:sp>
        <xdr:sp macro="" textlink="">
          <xdr:nvSpPr>
            <xdr:cNvPr id="127" name="Text Box 80">
              <a:extLst>
                <a:ext uri="{FF2B5EF4-FFF2-40B4-BE49-F238E27FC236}">
                  <a16:creationId xmlns:a16="http://schemas.microsoft.com/office/drawing/2014/main" id="{00000000-0008-0000-4B00-00007F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5318081" y="8098680"/>
              <a:ext cx="873704" cy="264409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IMBABURA</a:t>
              </a:r>
            </a:p>
          </xdr:txBody>
        </xdr:sp>
        <xdr:sp macro="" textlink="">
          <xdr:nvSpPr>
            <xdr:cNvPr id="128" name="Text Box 81">
              <a:extLst>
                <a:ext uri="{FF2B5EF4-FFF2-40B4-BE49-F238E27FC236}">
                  <a16:creationId xmlns:a16="http://schemas.microsoft.com/office/drawing/2014/main" id="{00000000-0008-0000-4B00-000080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476750" y="8700557"/>
              <a:ext cx="871907" cy="275757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STO. DMGO</a:t>
              </a:r>
            </a:p>
          </xdr:txBody>
        </xdr:sp>
        <xdr:sp macro="" textlink="">
          <xdr:nvSpPr>
            <xdr:cNvPr id="129" name="Text Box 82">
              <a:extLst>
                <a:ext uri="{FF2B5EF4-FFF2-40B4-BE49-F238E27FC236}">
                  <a16:creationId xmlns:a16="http://schemas.microsoft.com/office/drawing/2014/main" id="{00000000-0008-0000-4B00-000081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572870" y="10083798"/>
              <a:ext cx="692859" cy="236392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Geneva"/>
                </a:rPr>
                <a:t>BOLÍVAR</a:t>
              </a:r>
            </a:p>
          </xdr:txBody>
        </xdr:sp>
        <xdr:sp macro="" textlink="">
          <xdr:nvSpPr>
            <xdr:cNvPr id="130" name="Text Box 83">
              <a:extLst>
                <a:ext uri="{FF2B5EF4-FFF2-40B4-BE49-F238E27FC236}">
                  <a16:creationId xmlns:a16="http://schemas.microsoft.com/office/drawing/2014/main" id="{00000000-0008-0000-4B00-000082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834278" y="9299574"/>
              <a:ext cx="887570" cy="250823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COTOPAXI</a:t>
              </a:r>
            </a:p>
          </xdr:txBody>
        </xdr:sp>
        <xdr:sp macro="" textlink="">
          <xdr:nvSpPr>
            <xdr:cNvPr id="131" name="Text Box 84">
              <a:extLst>
                <a:ext uri="{FF2B5EF4-FFF2-40B4-BE49-F238E27FC236}">
                  <a16:creationId xmlns:a16="http://schemas.microsoft.com/office/drawing/2014/main" id="{00000000-0008-0000-4B00-000083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991844" y="9770532"/>
              <a:ext cx="1034083" cy="223474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TUNGURAHUA</a:t>
              </a:r>
            </a:p>
          </xdr:txBody>
        </xdr:sp>
        <xdr:sp macro="" textlink="">
          <xdr:nvSpPr>
            <xdr:cNvPr id="132" name="Text Box 85">
              <a:extLst>
                <a:ext uri="{FF2B5EF4-FFF2-40B4-BE49-F238E27FC236}">
                  <a16:creationId xmlns:a16="http://schemas.microsoft.com/office/drawing/2014/main" id="{00000000-0008-0000-4B00-000084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040088" y="9861549"/>
              <a:ext cx="797169" cy="419500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LOS </a:t>
              </a:r>
            </a:p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RÍOS</a:t>
              </a:r>
            </a:p>
          </xdr:txBody>
        </xdr:sp>
        <xdr:sp macro="" textlink="">
          <xdr:nvSpPr>
            <xdr:cNvPr id="133" name="Text Box 86">
              <a:extLst>
                <a:ext uri="{FF2B5EF4-FFF2-40B4-BE49-F238E27FC236}">
                  <a16:creationId xmlns:a16="http://schemas.microsoft.com/office/drawing/2014/main" id="{00000000-0008-0000-4B00-00008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6743701" y="10126132"/>
              <a:ext cx="733425" cy="187325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PASTAZA</a:t>
              </a:r>
            </a:p>
          </xdr:txBody>
        </xdr:sp>
        <xdr:sp macro="" textlink="">
          <xdr:nvSpPr>
            <xdr:cNvPr id="134" name="Text Box 87">
              <a:extLst>
                <a:ext uri="{FF2B5EF4-FFF2-40B4-BE49-F238E27FC236}">
                  <a16:creationId xmlns:a16="http://schemas.microsoft.com/office/drawing/2014/main" id="{00000000-0008-0000-4B00-00008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844799" y="10287105"/>
              <a:ext cx="1098198" cy="307088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CHIMBORAZO</a:t>
              </a:r>
            </a:p>
          </xdr:txBody>
        </xdr:sp>
        <xdr:sp macro="" textlink="">
          <xdr:nvSpPr>
            <xdr:cNvPr id="135" name="Text Box 88">
              <a:extLst>
                <a:ext uri="{FF2B5EF4-FFF2-40B4-BE49-F238E27FC236}">
                  <a16:creationId xmlns:a16="http://schemas.microsoft.com/office/drawing/2014/main" id="{00000000-0008-0000-4B00-000087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708526" y="10985499"/>
              <a:ext cx="612488" cy="221910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CAÑAR</a:t>
              </a:r>
            </a:p>
          </xdr:txBody>
        </xdr:sp>
        <xdr:sp macro="" textlink="">
          <xdr:nvSpPr>
            <xdr:cNvPr id="136" name="Text Box 89">
              <a:extLst>
                <a:ext uri="{FF2B5EF4-FFF2-40B4-BE49-F238E27FC236}">
                  <a16:creationId xmlns:a16="http://schemas.microsoft.com/office/drawing/2014/main" id="{00000000-0008-0000-4B00-000088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338159" y="11493500"/>
              <a:ext cx="858467" cy="222756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AZUAY</a:t>
              </a:r>
            </a:p>
          </xdr:txBody>
        </xdr:sp>
        <xdr:sp macro="" textlink="">
          <xdr:nvSpPr>
            <xdr:cNvPr id="137" name="Text Box 90">
              <a:extLst>
                <a:ext uri="{FF2B5EF4-FFF2-40B4-BE49-F238E27FC236}">
                  <a16:creationId xmlns:a16="http://schemas.microsoft.com/office/drawing/2014/main" id="{00000000-0008-0000-4B00-000089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3872443" y="12019491"/>
              <a:ext cx="895701" cy="296943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EL ORO</a:t>
              </a:r>
            </a:p>
          </xdr:txBody>
        </xdr:sp>
        <xdr:sp macro="" textlink="">
          <xdr:nvSpPr>
            <xdr:cNvPr id="138" name="Text Box 91">
              <a:extLst>
                <a:ext uri="{FF2B5EF4-FFF2-40B4-BE49-F238E27FC236}">
                  <a16:creationId xmlns:a16="http://schemas.microsoft.com/office/drawing/2014/main" id="{00000000-0008-0000-4B00-00008A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5717117" y="10911415"/>
              <a:ext cx="930786" cy="465610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MORONA</a:t>
              </a:r>
            </a:p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SANTIAGO</a:t>
              </a:r>
            </a:p>
          </xdr:txBody>
        </xdr:sp>
        <xdr:sp macro="" textlink="">
          <xdr:nvSpPr>
            <xdr:cNvPr id="139" name="Text Box 92">
              <a:extLst>
                <a:ext uri="{FF2B5EF4-FFF2-40B4-BE49-F238E27FC236}">
                  <a16:creationId xmlns:a16="http://schemas.microsoft.com/office/drawing/2014/main" id="{00000000-0008-0000-4B00-00008B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665436" y="12298891"/>
              <a:ext cx="987306" cy="591625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ZAMORA</a:t>
              </a:r>
            </a:p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CHINCHIPE</a:t>
              </a:r>
            </a:p>
          </xdr:txBody>
        </xdr:sp>
        <xdr:sp macro="" textlink="">
          <xdr:nvSpPr>
            <xdr:cNvPr id="140" name="Text Box 93">
              <a:extLst>
                <a:ext uri="{FF2B5EF4-FFF2-40B4-BE49-F238E27FC236}">
                  <a16:creationId xmlns:a16="http://schemas.microsoft.com/office/drawing/2014/main" id="{00000000-0008-0000-4B00-00008C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4149725" y="12576174"/>
              <a:ext cx="504825" cy="168275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LOJA</a:t>
              </a:r>
            </a:p>
          </xdr:txBody>
        </xdr:sp>
        <xdr:sp macro="" textlink="">
          <xdr:nvSpPr>
            <xdr:cNvPr id="141" name="Text Box 94">
              <a:extLst>
                <a:ext uri="{FF2B5EF4-FFF2-40B4-BE49-F238E27FC236}">
                  <a16:creationId xmlns:a16="http://schemas.microsoft.com/office/drawing/2014/main" id="{00000000-0008-0000-4B00-00008D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3613150" y="10337799"/>
              <a:ext cx="733425" cy="177800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GUAYAS</a:t>
              </a:r>
            </a:p>
          </xdr:txBody>
        </xdr:sp>
        <xdr:sp macro="" textlink="">
          <xdr:nvSpPr>
            <xdr:cNvPr id="142" name="Text Box 95">
              <a:extLst>
                <a:ext uri="{FF2B5EF4-FFF2-40B4-BE49-F238E27FC236}">
                  <a16:creationId xmlns:a16="http://schemas.microsoft.com/office/drawing/2014/main" id="{00000000-0008-0000-4B00-00008E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3349549" y="9267460"/>
              <a:ext cx="921017" cy="335127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MANABÍ</a:t>
              </a:r>
            </a:p>
          </xdr:txBody>
        </xdr:sp>
        <xdr:sp macro="" textlink="">
          <xdr:nvSpPr>
            <xdr:cNvPr id="143" name="Text Box 96">
              <a:extLst>
                <a:ext uri="{FF2B5EF4-FFF2-40B4-BE49-F238E27FC236}">
                  <a16:creationId xmlns:a16="http://schemas.microsoft.com/office/drawing/2014/main" id="{00000000-0008-0000-4B00-00008F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7397751" y="9248774"/>
              <a:ext cx="1088450" cy="366861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ORELLANA</a:t>
              </a:r>
            </a:p>
          </xdr:txBody>
        </xdr:sp>
        <xdr:sp macro="" textlink="">
          <xdr:nvSpPr>
            <xdr:cNvPr id="144" name="Text Box 97">
              <a:extLst>
                <a:ext uri="{FF2B5EF4-FFF2-40B4-BE49-F238E27FC236}">
                  <a16:creationId xmlns:a16="http://schemas.microsoft.com/office/drawing/2014/main" id="{00000000-0008-0000-4B00-000090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7316259" y="8500531"/>
              <a:ext cx="948793" cy="267025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SUCUMBÍOS</a:t>
              </a:r>
            </a:p>
          </xdr:txBody>
        </xdr:sp>
        <xdr:sp macro="" textlink="">
          <xdr:nvSpPr>
            <xdr:cNvPr id="145" name="Text Box 98">
              <a:extLst>
                <a:ext uri="{FF2B5EF4-FFF2-40B4-BE49-F238E27FC236}">
                  <a16:creationId xmlns:a16="http://schemas.microsoft.com/office/drawing/2014/main" id="{00000000-0008-0000-4B00-000091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5761562" y="7810495"/>
              <a:ext cx="679015" cy="213364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CARCHI</a:t>
              </a:r>
            </a:p>
          </xdr:txBody>
        </xdr:sp>
        <xdr:sp macro="" textlink="">
          <xdr:nvSpPr>
            <xdr:cNvPr id="146" name="Text Box 99">
              <a:extLst>
                <a:ext uri="{FF2B5EF4-FFF2-40B4-BE49-F238E27FC236}">
                  <a16:creationId xmlns:a16="http://schemas.microsoft.com/office/drawing/2014/main" id="{00000000-0008-0000-4B00-000092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5907617" y="9185272"/>
              <a:ext cx="671178" cy="234651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NAPO</a:t>
              </a:r>
            </a:p>
          </xdr:txBody>
        </xdr:sp>
        <xdr:sp macro="" textlink="">
          <xdr:nvSpPr>
            <xdr:cNvPr id="147" name="Text Box 126">
              <a:extLst>
                <a:ext uri="{FF2B5EF4-FFF2-40B4-BE49-F238E27FC236}">
                  <a16:creationId xmlns:a16="http://schemas.microsoft.com/office/drawing/2014/main" id="{00000000-0008-0000-4B00-000093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5127625" y="8532283"/>
              <a:ext cx="939764" cy="287464"/>
            </a:xfrm>
            <a:prstGeom prst="rect">
              <a:avLst/>
            </a:prstGeom>
            <a:noFill/>
            <a:ln w="12700">
              <a:noFill/>
              <a:miter lim="800000"/>
              <a:headEnd/>
              <a:tailEnd/>
            </a:ln>
            <a:effectLst/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es-EC" sz="6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PICHINCHA</a:t>
              </a:r>
            </a:p>
          </xdr:txBody>
        </xdr:sp>
      </xdr:grpSp>
      <xdr:sp macro="" textlink="">
        <xdr:nvSpPr>
          <xdr:cNvPr id="120" name="Text Box 127">
            <a:extLst>
              <a:ext uri="{FF2B5EF4-FFF2-40B4-BE49-F238E27FC236}">
                <a16:creationId xmlns:a16="http://schemas.microsoft.com/office/drawing/2014/main" id="{00000000-0008-0000-4B00-00007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47016" y="10567458"/>
            <a:ext cx="895070" cy="47033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232833</xdr:colOff>
      <xdr:row>37</xdr:row>
      <xdr:rowOff>0</xdr:rowOff>
    </xdr:from>
    <xdr:to>
      <xdr:col>12</xdr:col>
      <xdr:colOff>285749</xdr:colOff>
      <xdr:row>46</xdr:row>
      <xdr:rowOff>116418</xdr:rowOff>
    </xdr:to>
    <xdr:pic>
      <xdr:nvPicPr>
        <xdr:cNvPr id="150" name="Picture 129">
          <a:extLst>
            <a:ext uri="{FF2B5EF4-FFF2-40B4-BE49-F238E27FC236}">
              <a16:creationId xmlns:a16="http://schemas.microsoft.com/office/drawing/2014/main" id="{00000000-0008-0000-4B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0833" y="5820833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21167</xdr:colOff>
      <xdr:row>5</xdr:row>
      <xdr:rowOff>0</xdr:rowOff>
    </xdr:to>
    <xdr:pic>
      <xdr:nvPicPr>
        <xdr:cNvPr id="50" name="Imagen 3">
          <a:extLst>
            <a:ext uri="{FF2B5EF4-FFF2-40B4-BE49-F238E27FC236}">
              <a16:creationId xmlns:a16="http://schemas.microsoft.com/office/drawing/2014/main" id="{00000000-0008-0000-4B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927167" cy="79375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4C00-000018000000}"/>
            </a:ext>
          </a:extLst>
        </xdr:cNvPr>
        <xdr:cNvSpPr>
          <a:spLocks noChangeArrowheads="1"/>
        </xdr:cNvSpPr>
      </xdr:nvSpPr>
      <xdr:spPr bwMode="auto">
        <a:xfrm>
          <a:off x="3752850" y="16192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4C00-00001B000000}"/>
            </a:ext>
          </a:extLst>
        </xdr:cNvPr>
        <xdr:cNvSpPr>
          <a:spLocks noChangeArrowheads="1"/>
        </xdr:cNvSpPr>
      </xdr:nvSpPr>
      <xdr:spPr bwMode="auto">
        <a:xfrm>
          <a:off x="3838575" y="17145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466725</xdr:colOff>
      <xdr:row>33</xdr:row>
      <xdr:rowOff>104775</xdr:rowOff>
    </xdr:from>
    <xdr:to>
      <xdr:col>4</xdr:col>
      <xdr:colOff>333375</xdr:colOff>
      <xdr:row>37</xdr:row>
      <xdr:rowOff>47625</xdr:rowOff>
    </xdr:to>
    <xdr:sp macro="" textlink="">
      <xdr:nvSpPr>
        <xdr:cNvPr id="32" name="Freeform 31">
          <a:extLst>
            <a:ext uri="{FF2B5EF4-FFF2-40B4-BE49-F238E27FC236}">
              <a16:creationId xmlns:a16="http://schemas.microsoft.com/office/drawing/2014/main" id="{00000000-0008-0000-4C00-000020000000}"/>
            </a:ext>
          </a:extLst>
        </xdr:cNvPr>
        <xdr:cNvSpPr>
          <a:spLocks/>
        </xdr:cNvSpPr>
      </xdr:nvSpPr>
      <xdr:spPr bwMode="auto">
        <a:xfrm>
          <a:off x="2495550" y="4562475"/>
          <a:ext cx="714375" cy="590550"/>
        </a:xfrm>
        <a:custGeom>
          <a:avLst/>
          <a:gdLst>
            <a:gd name="T0" fmla="*/ 2147483647 w 43"/>
            <a:gd name="T1" fmla="*/ 2147483647 h 39"/>
            <a:gd name="T2" fmla="*/ 2147483647 w 43"/>
            <a:gd name="T3" fmla="*/ 2147483647 h 39"/>
            <a:gd name="T4" fmla="*/ 2147483647 w 43"/>
            <a:gd name="T5" fmla="*/ 2147483647 h 39"/>
            <a:gd name="T6" fmla="*/ 2147483647 w 43"/>
            <a:gd name="T7" fmla="*/ 2147483647 h 39"/>
            <a:gd name="T8" fmla="*/ 2147483647 w 43"/>
            <a:gd name="T9" fmla="*/ 2147483647 h 39"/>
            <a:gd name="T10" fmla="*/ 2147483647 w 43"/>
            <a:gd name="T11" fmla="*/ 2147483647 h 39"/>
            <a:gd name="T12" fmla="*/ 2147483647 w 43"/>
            <a:gd name="T13" fmla="*/ 2147483647 h 39"/>
            <a:gd name="T14" fmla="*/ 2147483647 w 43"/>
            <a:gd name="T15" fmla="*/ 2147483647 h 39"/>
            <a:gd name="T16" fmla="*/ 2147483647 w 43"/>
            <a:gd name="T17" fmla="*/ 2147483647 h 39"/>
            <a:gd name="T18" fmla="*/ 2147483647 w 43"/>
            <a:gd name="T19" fmla="*/ 2063608974 h 39"/>
            <a:gd name="T20" fmla="*/ 2147483647 w 43"/>
            <a:gd name="T21" fmla="*/ 1375739158 h 39"/>
            <a:gd name="T22" fmla="*/ 2147483647 w 43"/>
            <a:gd name="T23" fmla="*/ 917154312 h 39"/>
            <a:gd name="T24" fmla="*/ 2147483647 w 43"/>
            <a:gd name="T25" fmla="*/ 687869579 h 39"/>
            <a:gd name="T26" fmla="*/ 2147483647 w 43"/>
            <a:gd name="T27" fmla="*/ 229284793 h 39"/>
            <a:gd name="T28" fmla="*/ 2147483647 w 43"/>
            <a:gd name="T29" fmla="*/ 0 h 39"/>
            <a:gd name="T30" fmla="*/ 2147483647 w 43"/>
            <a:gd name="T31" fmla="*/ 229284793 h 39"/>
            <a:gd name="T32" fmla="*/ 2147483647 w 43"/>
            <a:gd name="T33" fmla="*/ 917154312 h 39"/>
            <a:gd name="T34" fmla="*/ 2147483647 w 43"/>
            <a:gd name="T35" fmla="*/ 1375739158 h 39"/>
            <a:gd name="T36" fmla="*/ 2147483647 w 43"/>
            <a:gd name="T37" fmla="*/ 1834308625 h 39"/>
            <a:gd name="T38" fmla="*/ 2147483647 w 43"/>
            <a:gd name="T39" fmla="*/ 2147483647 h 39"/>
            <a:gd name="T40" fmla="*/ 2147483647 w 43"/>
            <a:gd name="T41" fmla="*/ 2147483647 h 39"/>
            <a:gd name="T42" fmla="*/ 2147483647 w 43"/>
            <a:gd name="T43" fmla="*/ 2147483647 h 39"/>
            <a:gd name="T44" fmla="*/ 2137380916 w 43"/>
            <a:gd name="T45" fmla="*/ 2147483647 h 39"/>
            <a:gd name="T46" fmla="*/ 2147483647 w 43"/>
            <a:gd name="T47" fmla="*/ 2147483647 h 39"/>
            <a:gd name="T48" fmla="*/ 1709898611 w 43"/>
            <a:gd name="T49" fmla="*/ 2147483647 h 39"/>
            <a:gd name="T50" fmla="*/ 1923639992 w 43"/>
            <a:gd name="T51" fmla="*/ 2147483647 h 39"/>
            <a:gd name="T52" fmla="*/ 1496157686 w 43"/>
            <a:gd name="T53" fmla="*/ 2147483647 h 39"/>
            <a:gd name="T54" fmla="*/ 1068690458 w 43"/>
            <a:gd name="T55" fmla="*/ 2147483647 h 39"/>
            <a:gd name="T56" fmla="*/ 427481963 w 43"/>
            <a:gd name="T57" fmla="*/ 2147483647 h 39"/>
            <a:gd name="T58" fmla="*/ 0 w 43"/>
            <a:gd name="T59" fmla="*/ 2147483647 h 39"/>
            <a:gd name="T60" fmla="*/ 641208381 w 43"/>
            <a:gd name="T61" fmla="*/ 2147483647 h 39"/>
            <a:gd name="T62" fmla="*/ 641208381 w 43"/>
            <a:gd name="T63" fmla="*/ 2147483647 h 39"/>
            <a:gd name="T64" fmla="*/ 1709898611 w 43"/>
            <a:gd name="T65" fmla="*/ 2147483647 h 39"/>
            <a:gd name="T66" fmla="*/ 1923639992 w 43"/>
            <a:gd name="T67" fmla="*/ 2147483647 h 39"/>
            <a:gd name="T68" fmla="*/ 1282431382 w 43"/>
            <a:gd name="T69" fmla="*/ 2147483647 h 39"/>
            <a:gd name="T70" fmla="*/ 213740981 w 43"/>
            <a:gd name="T71" fmla="*/ 2147483647 h 39"/>
            <a:gd name="T72" fmla="*/ 641208381 w 43"/>
            <a:gd name="T73" fmla="*/ 2147483647 h 39"/>
            <a:gd name="T74" fmla="*/ 641208381 w 43"/>
            <a:gd name="T75" fmla="*/ 2147483647 h 39"/>
            <a:gd name="T76" fmla="*/ 854949305 w 43"/>
            <a:gd name="T77" fmla="*/ 2147483647 h 39"/>
            <a:gd name="T78" fmla="*/ 854949305 w 43"/>
            <a:gd name="T79" fmla="*/ 2147483647 h 39"/>
            <a:gd name="T80" fmla="*/ 1068690458 w 43"/>
            <a:gd name="T81" fmla="*/ 2147483647 h 39"/>
            <a:gd name="T82" fmla="*/ 1282431382 w 43"/>
            <a:gd name="T83" fmla="*/ 2147483647 h 39"/>
            <a:gd name="T84" fmla="*/ 2137380916 w 43"/>
            <a:gd name="T85" fmla="*/ 2147483647 h 39"/>
            <a:gd name="T86" fmla="*/ 2147483647 w 43"/>
            <a:gd name="T87" fmla="*/ 2147483647 h 39"/>
            <a:gd name="T88" fmla="*/ 2147483647 w 43"/>
            <a:gd name="T89" fmla="*/ 2147483647 h 39"/>
            <a:gd name="T90" fmla="*/ 2147483647 w 43"/>
            <a:gd name="T91" fmla="*/ 2147483647 h 39"/>
            <a:gd name="T92" fmla="*/ 2147483647 w 43"/>
            <a:gd name="T93" fmla="*/ 2147483647 h 39"/>
            <a:gd name="T94" fmla="*/ 2147483647 w 43"/>
            <a:gd name="T95" fmla="*/ 2147483647 h 39"/>
            <a:gd name="T96" fmla="*/ 2147483647 w 43"/>
            <a:gd name="T97" fmla="*/ 2147483647 h 39"/>
            <a:gd name="T98" fmla="*/ 2147483647 w 43"/>
            <a:gd name="T99" fmla="*/ 2147483647 h 39"/>
            <a:gd name="T100" fmla="*/ 2147483647 w 43"/>
            <a:gd name="T101" fmla="*/ 2147483647 h 39"/>
            <a:gd name="T102" fmla="*/ 2147483647 w 43"/>
            <a:gd name="T103" fmla="*/ 2147483647 h 39"/>
            <a:gd name="T104" fmla="*/ 2147483647 w 43"/>
            <a:gd name="T105" fmla="*/ 2147483647 h 39"/>
            <a:gd name="T106" fmla="*/ 2147483647 w 43"/>
            <a:gd name="T107" fmla="*/ 2147483647 h 39"/>
            <a:gd name="T108" fmla="*/ 2147483647 w 43"/>
            <a:gd name="T109" fmla="*/ 2147483647 h 39"/>
            <a:gd name="T110" fmla="*/ 0 60000 65536"/>
            <a:gd name="T111" fmla="*/ 0 60000 65536"/>
            <a:gd name="T112" fmla="*/ 0 60000 65536"/>
            <a:gd name="T113" fmla="*/ 0 60000 65536"/>
            <a:gd name="T114" fmla="*/ 0 60000 65536"/>
            <a:gd name="T115" fmla="*/ 0 60000 65536"/>
            <a:gd name="T116" fmla="*/ 0 60000 65536"/>
            <a:gd name="T117" fmla="*/ 0 60000 65536"/>
            <a:gd name="T118" fmla="*/ 0 60000 65536"/>
            <a:gd name="T119" fmla="*/ 0 60000 65536"/>
            <a:gd name="T120" fmla="*/ 0 60000 65536"/>
            <a:gd name="T121" fmla="*/ 0 60000 65536"/>
            <a:gd name="T122" fmla="*/ 0 60000 65536"/>
            <a:gd name="T123" fmla="*/ 0 60000 65536"/>
            <a:gd name="T124" fmla="*/ 0 60000 65536"/>
            <a:gd name="T125" fmla="*/ 0 60000 65536"/>
            <a:gd name="T126" fmla="*/ 0 60000 65536"/>
            <a:gd name="T127" fmla="*/ 0 60000 65536"/>
            <a:gd name="T128" fmla="*/ 0 60000 65536"/>
            <a:gd name="T129" fmla="*/ 0 60000 65536"/>
            <a:gd name="T130" fmla="*/ 0 60000 65536"/>
            <a:gd name="T131" fmla="*/ 0 60000 65536"/>
            <a:gd name="T132" fmla="*/ 0 60000 65536"/>
            <a:gd name="T133" fmla="*/ 0 60000 65536"/>
            <a:gd name="T134" fmla="*/ 0 60000 65536"/>
            <a:gd name="T135" fmla="*/ 0 60000 65536"/>
            <a:gd name="T136" fmla="*/ 0 60000 65536"/>
            <a:gd name="T137" fmla="*/ 0 60000 65536"/>
            <a:gd name="T138" fmla="*/ 0 60000 65536"/>
            <a:gd name="T139" fmla="*/ 0 60000 65536"/>
            <a:gd name="T140" fmla="*/ 0 60000 65536"/>
            <a:gd name="T141" fmla="*/ 0 60000 65536"/>
            <a:gd name="T142" fmla="*/ 0 60000 65536"/>
            <a:gd name="T143" fmla="*/ 0 60000 65536"/>
            <a:gd name="T144" fmla="*/ 0 60000 65536"/>
            <a:gd name="T145" fmla="*/ 0 60000 65536"/>
            <a:gd name="T146" fmla="*/ 0 60000 65536"/>
            <a:gd name="T147" fmla="*/ 0 60000 65536"/>
            <a:gd name="T148" fmla="*/ 0 60000 65536"/>
            <a:gd name="T149" fmla="*/ 0 60000 65536"/>
            <a:gd name="T150" fmla="*/ 0 60000 65536"/>
            <a:gd name="T151" fmla="*/ 0 60000 65536"/>
            <a:gd name="T152" fmla="*/ 0 60000 65536"/>
            <a:gd name="T153" fmla="*/ 0 60000 65536"/>
            <a:gd name="T154" fmla="*/ 0 60000 65536"/>
            <a:gd name="T155" fmla="*/ 0 60000 65536"/>
            <a:gd name="T156" fmla="*/ 0 60000 65536"/>
            <a:gd name="T157" fmla="*/ 0 60000 65536"/>
            <a:gd name="T158" fmla="*/ 0 60000 65536"/>
            <a:gd name="T159" fmla="*/ 0 60000 65536"/>
            <a:gd name="T160" fmla="*/ 0 60000 65536"/>
            <a:gd name="T161" fmla="*/ 0 60000 65536"/>
            <a:gd name="T162" fmla="*/ 0 60000 65536"/>
            <a:gd name="T163" fmla="*/ 0 60000 65536"/>
            <a:gd name="T164" fmla="*/ 0 60000 65536"/>
            <a:gd name="T165" fmla="*/ 0 w 43"/>
            <a:gd name="T166" fmla="*/ 0 h 39"/>
            <a:gd name="T167" fmla="*/ 43 w 43"/>
            <a:gd name="T168" fmla="*/ 39 h 39"/>
          </a:gdLst>
          <a:ahLst/>
          <a:cxnLst>
            <a:cxn ang="T110">
              <a:pos x="T0" y="T1"/>
            </a:cxn>
            <a:cxn ang="T111">
              <a:pos x="T2" y="T3"/>
            </a:cxn>
            <a:cxn ang="T112">
              <a:pos x="T4" y="T5"/>
            </a:cxn>
            <a:cxn ang="T113">
              <a:pos x="T6" y="T7"/>
            </a:cxn>
            <a:cxn ang="T114">
              <a:pos x="T8" y="T9"/>
            </a:cxn>
            <a:cxn ang="T115">
              <a:pos x="T10" y="T11"/>
            </a:cxn>
            <a:cxn ang="T116">
              <a:pos x="T12" y="T13"/>
            </a:cxn>
            <a:cxn ang="T117">
              <a:pos x="T14" y="T15"/>
            </a:cxn>
            <a:cxn ang="T118">
              <a:pos x="T16" y="T17"/>
            </a:cxn>
            <a:cxn ang="T119">
              <a:pos x="T18" y="T19"/>
            </a:cxn>
            <a:cxn ang="T120">
              <a:pos x="T20" y="T21"/>
            </a:cxn>
            <a:cxn ang="T121">
              <a:pos x="T22" y="T23"/>
            </a:cxn>
            <a:cxn ang="T122">
              <a:pos x="T24" y="T25"/>
            </a:cxn>
            <a:cxn ang="T123">
              <a:pos x="T26" y="T27"/>
            </a:cxn>
            <a:cxn ang="T124">
              <a:pos x="T28" y="T29"/>
            </a:cxn>
            <a:cxn ang="T125">
              <a:pos x="T30" y="T31"/>
            </a:cxn>
            <a:cxn ang="T126">
              <a:pos x="T32" y="T33"/>
            </a:cxn>
            <a:cxn ang="T127">
              <a:pos x="T34" y="T35"/>
            </a:cxn>
            <a:cxn ang="T128">
              <a:pos x="T36" y="T37"/>
            </a:cxn>
            <a:cxn ang="T129">
              <a:pos x="T38" y="T39"/>
            </a:cxn>
            <a:cxn ang="T130">
              <a:pos x="T40" y="T41"/>
            </a:cxn>
            <a:cxn ang="T131">
              <a:pos x="T42" y="T43"/>
            </a:cxn>
            <a:cxn ang="T132">
              <a:pos x="T44" y="T45"/>
            </a:cxn>
            <a:cxn ang="T133">
              <a:pos x="T46" y="T47"/>
            </a:cxn>
            <a:cxn ang="T134">
              <a:pos x="T48" y="T49"/>
            </a:cxn>
            <a:cxn ang="T135">
              <a:pos x="T50" y="T51"/>
            </a:cxn>
            <a:cxn ang="T136">
              <a:pos x="T52" y="T53"/>
            </a:cxn>
            <a:cxn ang="T137">
              <a:pos x="T54" y="T55"/>
            </a:cxn>
            <a:cxn ang="T138">
              <a:pos x="T56" y="T57"/>
            </a:cxn>
            <a:cxn ang="T139">
              <a:pos x="T58" y="T59"/>
            </a:cxn>
            <a:cxn ang="T140">
              <a:pos x="T60" y="T61"/>
            </a:cxn>
            <a:cxn ang="T141">
              <a:pos x="T62" y="T63"/>
            </a:cxn>
            <a:cxn ang="T142">
              <a:pos x="T64" y="T65"/>
            </a:cxn>
            <a:cxn ang="T143">
              <a:pos x="T66" y="T67"/>
            </a:cxn>
            <a:cxn ang="T144">
              <a:pos x="T68" y="T69"/>
            </a:cxn>
            <a:cxn ang="T145">
              <a:pos x="T70" y="T71"/>
            </a:cxn>
            <a:cxn ang="T146">
              <a:pos x="T72" y="T73"/>
            </a:cxn>
            <a:cxn ang="T147">
              <a:pos x="T74" y="T75"/>
            </a:cxn>
            <a:cxn ang="T148">
              <a:pos x="T76" y="T77"/>
            </a:cxn>
            <a:cxn ang="T149">
              <a:pos x="T78" y="T79"/>
            </a:cxn>
            <a:cxn ang="T150">
              <a:pos x="T80" y="T81"/>
            </a:cxn>
            <a:cxn ang="T151">
              <a:pos x="T82" y="T83"/>
            </a:cxn>
            <a:cxn ang="T152">
              <a:pos x="T84" y="T85"/>
            </a:cxn>
            <a:cxn ang="T153">
              <a:pos x="T86" y="T87"/>
            </a:cxn>
            <a:cxn ang="T154">
              <a:pos x="T88" y="T89"/>
            </a:cxn>
            <a:cxn ang="T155">
              <a:pos x="T90" y="T91"/>
            </a:cxn>
            <a:cxn ang="T156">
              <a:pos x="T92" y="T93"/>
            </a:cxn>
            <a:cxn ang="T157">
              <a:pos x="T94" y="T95"/>
            </a:cxn>
            <a:cxn ang="T158">
              <a:pos x="T96" y="T97"/>
            </a:cxn>
            <a:cxn ang="T159">
              <a:pos x="T98" y="T99"/>
            </a:cxn>
            <a:cxn ang="T160">
              <a:pos x="T100" y="T101"/>
            </a:cxn>
            <a:cxn ang="T161">
              <a:pos x="T102" y="T103"/>
            </a:cxn>
            <a:cxn ang="T162">
              <a:pos x="T104" y="T105"/>
            </a:cxn>
            <a:cxn ang="T163">
              <a:pos x="T106" y="T107"/>
            </a:cxn>
            <a:cxn ang="T164">
              <a:pos x="T108" y="T109"/>
            </a:cxn>
          </a:cxnLst>
          <a:rect l="T165" t="T166" r="T167" b="T168"/>
          <a:pathLst>
            <a:path w="43" h="39">
              <a:moveTo>
                <a:pt x="43" y="27"/>
              </a:moveTo>
              <a:lnTo>
                <a:pt x="42" y="27"/>
              </a:lnTo>
              <a:lnTo>
                <a:pt x="42" y="26"/>
              </a:lnTo>
              <a:lnTo>
                <a:pt x="41" y="26"/>
              </a:lnTo>
              <a:lnTo>
                <a:pt x="41" y="25"/>
              </a:lnTo>
              <a:lnTo>
                <a:pt x="40" y="25"/>
              </a:lnTo>
              <a:lnTo>
                <a:pt x="40" y="26"/>
              </a:lnTo>
              <a:lnTo>
                <a:pt x="39" y="26"/>
              </a:lnTo>
              <a:lnTo>
                <a:pt x="38" y="26"/>
              </a:lnTo>
              <a:lnTo>
                <a:pt x="38" y="27"/>
              </a:lnTo>
              <a:lnTo>
                <a:pt x="37" y="28"/>
              </a:lnTo>
              <a:lnTo>
                <a:pt x="37" y="27"/>
              </a:lnTo>
              <a:lnTo>
                <a:pt x="37" y="26"/>
              </a:lnTo>
              <a:lnTo>
                <a:pt x="37" y="25"/>
              </a:lnTo>
              <a:lnTo>
                <a:pt x="38" y="25"/>
              </a:lnTo>
              <a:lnTo>
                <a:pt x="38" y="24"/>
              </a:lnTo>
              <a:lnTo>
                <a:pt x="38" y="23"/>
              </a:lnTo>
              <a:lnTo>
                <a:pt x="38" y="22"/>
              </a:lnTo>
              <a:lnTo>
                <a:pt x="38" y="21"/>
              </a:lnTo>
              <a:lnTo>
                <a:pt x="39" y="21"/>
              </a:lnTo>
              <a:lnTo>
                <a:pt x="39" y="20"/>
              </a:lnTo>
              <a:lnTo>
                <a:pt x="40" y="20"/>
              </a:lnTo>
              <a:lnTo>
                <a:pt x="40" y="19"/>
              </a:lnTo>
              <a:lnTo>
                <a:pt x="40" y="18"/>
              </a:lnTo>
              <a:lnTo>
                <a:pt x="39" y="18"/>
              </a:lnTo>
              <a:lnTo>
                <a:pt x="39" y="17"/>
              </a:lnTo>
              <a:lnTo>
                <a:pt x="39" y="16"/>
              </a:lnTo>
              <a:lnTo>
                <a:pt x="38" y="16"/>
              </a:lnTo>
              <a:lnTo>
                <a:pt x="38" y="15"/>
              </a:lnTo>
              <a:lnTo>
                <a:pt x="39" y="15"/>
              </a:lnTo>
              <a:lnTo>
                <a:pt x="38" y="14"/>
              </a:lnTo>
              <a:lnTo>
                <a:pt x="39" y="14"/>
              </a:lnTo>
              <a:lnTo>
                <a:pt x="39" y="13"/>
              </a:lnTo>
              <a:lnTo>
                <a:pt x="39" y="12"/>
              </a:lnTo>
              <a:lnTo>
                <a:pt x="38" y="12"/>
              </a:lnTo>
              <a:lnTo>
                <a:pt x="37" y="12"/>
              </a:lnTo>
              <a:lnTo>
                <a:pt x="36" y="12"/>
              </a:lnTo>
              <a:lnTo>
                <a:pt x="35" y="12"/>
              </a:lnTo>
              <a:lnTo>
                <a:pt x="34" y="12"/>
              </a:lnTo>
              <a:lnTo>
                <a:pt x="33" y="12"/>
              </a:lnTo>
              <a:lnTo>
                <a:pt x="32" y="12"/>
              </a:lnTo>
              <a:lnTo>
                <a:pt x="31" y="12"/>
              </a:lnTo>
              <a:lnTo>
                <a:pt x="30" y="12"/>
              </a:lnTo>
              <a:lnTo>
                <a:pt x="29" y="12"/>
              </a:lnTo>
              <a:lnTo>
                <a:pt x="30" y="12"/>
              </a:lnTo>
              <a:lnTo>
                <a:pt x="30" y="11"/>
              </a:lnTo>
              <a:lnTo>
                <a:pt x="31" y="11"/>
              </a:lnTo>
              <a:lnTo>
                <a:pt x="31" y="10"/>
              </a:lnTo>
              <a:lnTo>
                <a:pt x="31" y="9"/>
              </a:lnTo>
              <a:lnTo>
                <a:pt x="31" y="8"/>
              </a:lnTo>
              <a:lnTo>
                <a:pt x="31" y="7"/>
              </a:lnTo>
              <a:lnTo>
                <a:pt x="32" y="7"/>
              </a:lnTo>
              <a:lnTo>
                <a:pt x="32" y="6"/>
              </a:lnTo>
              <a:lnTo>
                <a:pt x="33" y="6"/>
              </a:lnTo>
              <a:lnTo>
                <a:pt x="33" y="5"/>
              </a:lnTo>
              <a:lnTo>
                <a:pt x="32" y="5"/>
              </a:lnTo>
              <a:lnTo>
                <a:pt x="32" y="4"/>
              </a:lnTo>
              <a:lnTo>
                <a:pt x="31" y="4"/>
              </a:lnTo>
              <a:lnTo>
                <a:pt x="31" y="3"/>
              </a:lnTo>
              <a:lnTo>
                <a:pt x="30" y="3"/>
              </a:lnTo>
              <a:lnTo>
                <a:pt x="29" y="3"/>
              </a:lnTo>
              <a:lnTo>
                <a:pt x="28" y="3"/>
              </a:lnTo>
              <a:lnTo>
                <a:pt x="28" y="2"/>
              </a:lnTo>
              <a:lnTo>
                <a:pt x="27" y="2"/>
              </a:lnTo>
              <a:lnTo>
                <a:pt x="27" y="1"/>
              </a:lnTo>
              <a:lnTo>
                <a:pt x="26" y="1"/>
              </a:lnTo>
              <a:lnTo>
                <a:pt x="25" y="1"/>
              </a:lnTo>
              <a:lnTo>
                <a:pt x="25" y="0"/>
              </a:lnTo>
              <a:lnTo>
                <a:pt x="24" y="0"/>
              </a:lnTo>
              <a:lnTo>
                <a:pt x="23" y="0"/>
              </a:lnTo>
              <a:lnTo>
                <a:pt x="22" y="0"/>
              </a:lnTo>
              <a:lnTo>
                <a:pt x="21" y="0"/>
              </a:lnTo>
              <a:lnTo>
                <a:pt x="20" y="0"/>
              </a:lnTo>
              <a:lnTo>
                <a:pt x="19" y="0"/>
              </a:lnTo>
              <a:lnTo>
                <a:pt x="19" y="1"/>
              </a:lnTo>
              <a:lnTo>
                <a:pt x="18" y="1"/>
              </a:lnTo>
              <a:lnTo>
                <a:pt x="18" y="2"/>
              </a:lnTo>
              <a:lnTo>
                <a:pt x="18" y="3"/>
              </a:lnTo>
              <a:lnTo>
                <a:pt x="18" y="4"/>
              </a:lnTo>
              <a:lnTo>
                <a:pt x="18" y="5"/>
              </a:lnTo>
              <a:lnTo>
                <a:pt x="17" y="5"/>
              </a:lnTo>
              <a:lnTo>
                <a:pt x="17" y="6"/>
              </a:lnTo>
              <a:lnTo>
                <a:pt x="16" y="6"/>
              </a:lnTo>
              <a:lnTo>
                <a:pt x="15" y="6"/>
              </a:lnTo>
              <a:lnTo>
                <a:pt x="14" y="6"/>
              </a:lnTo>
              <a:lnTo>
                <a:pt x="14" y="7"/>
              </a:lnTo>
              <a:lnTo>
                <a:pt x="14" y="8"/>
              </a:lnTo>
              <a:lnTo>
                <a:pt x="13" y="8"/>
              </a:lnTo>
              <a:lnTo>
                <a:pt x="12" y="8"/>
              </a:lnTo>
              <a:lnTo>
                <a:pt x="12" y="9"/>
              </a:lnTo>
              <a:lnTo>
                <a:pt x="13" y="9"/>
              </a:lnTo>
              <a:lnTo>
                <a:pt x="12" y="9"/>
              </a:lnTo>
              <a:lnTo>
                <a:pt x="12" y="10"/>
              </a:lnTo>
              <a:lnTo>
                <a:pt x="12" y="11"/>
              </a:lnTo>
              <a:lnTo>
                <a:pt x="12" y="12"/>
              </a:lnTo>
              <a:lnTo>
                <a:pt x="12" y="13"/>
              </a:lnTo>
              <a:lnTo>
                <a:pt x="12" y="14"/>
              </a:lnTo>
              <a:lnTo>
                <a:pt x="13" y="14"/>
              </a:lnTo>
              <a:lnTo>
                <a:pt x="14" y="14"/>
              </a:lnTo>
              <a:lnTo>
                <a:pt x="14" y="15"/>
              </a:lnTo>
              <a:lnTo>
                <a:pt x="13" y="15"/>
              </a:lnTo>
              <a:lnTo>
                <a:pt x="13" y="16"/>
              </a:lnTo>
              <a:lnTo>
                <a:pt x="12" y="16"/>
              </a:lnTo>
              <a:lnTo>
                <a:pt x="12" y="15"/>
              </a:lnTo>
              <a:lnTo>
                <a:pt x="13" y="15"/>
              </a:lnTo>
              <a:lnTo>
                <a:pt x="12" y="15"/>
              </a:lnTo>
              <a:lnTo>
                <a:pt x="11" y="15"/>
              </a:lnTo>
              <a:lnTo>
                <a:pt x="10" y="15"/>
              </a:lnTo>
              <a:lnTo>
                <a:pt x="11" y="14"/>
              </a:lnTo>
              <a:lnTo>
                <a:pt x="11" y="13"/>
              </a:lnTo>
              <a:lnTo>
                <a:pt x="11" y="12"/>
              </a:lnTo>
              <a:lnTo>
                <a:pt x="11" y="11"/>
              </a:lnTo>
              <a:lnTo>
                <a:pt x="12" y="10"/>
              </a:lnTo>
              <a:lnTo>
                <a:pt x="11" y="10"/>
              </a:lnTo>
              <a:lnTo>
                <a:pt x="10" y="10"/>
              </a:lnTo>
              <a:lnTo>
                <a:pt x="9" y="10"/>
              </a:lnTo>
              <a:lnTo>
                <a:pt x="9" y="11"/>
              </a:lnTo>
              <a:lnTo>
                <a:pt x="9" y="12"/>
              </a:lnTo>
              <a:lnTo>
                <a:pt x="8" y="12"/>
              </a:lnTo>
              <a:lnTo>
                <a:pt x="9" y="12"/>
              </a:lnTo>
              <a:lnTo>
                <a:pt x="9" y="13"/>
              </a:lnTo>
              <a:lnTo>
                <a:pt x="9" y="14"/>
              </a:lnTo>
              <a:lnTo>
                <a:pt x="9" y="15"/>
              </a:lnTo>
              <a:lnTo>
                <a:pt x="8" y="14"/>
              </a:lnTo>
              <a:lnTo>
                <a:pt x="9" y="14"/>
              </a:lnTo>
              <a:lnTo>
                <a:pt x="9" y="13"/>
              </a:lnTo>
              <a:lnTo>
                <a:pt x="8" y="13"/>
              </a:lnTo>
              <a:lnTo>
                <a:pt x="7" y="13"/>
              </a:lnTo>
              <a:lnTo>
                <a:pt x="7" y="14"/>
              </a:lnTo>
              <a:lnTo>
                <a:pt x="6" y="14"/>
              </a:lnTo>
              <a:lnTo>
                <a:pt x="7" y="15"/>
              </a:lnTo>
              <a:lnTo>
                <a:pt x="6" y="15"/>
              </a:lnTo>
              <a:lnTo>
                <a:pt x="5" y="15"/>
              </a:lnTo>
              <a:lnTo>
                <a:pt x="5" y="14"/>
              </a:lnTo>
              <a:lnTo>
                <a:pt x="5" y="13"/>
              </a:lnTo>
              <a:lnTo>
                <a:pt x="4" y="13"/>
              </a:lnTo>
              <a:lnTo>
                <a:pt x="3" y="13"/>
              </a:lnTo>
              <a:lnTo>
                <a:pt x="3" y="14"/>
              </a:lnTo>
              <a:lnTo>
                <a:pt x="2" y="14"/>
              </a:lnTo>
              <a:lnTo>
                <a:pt x="2" y="13"/>
              </a:lnTo>
              <a:lnTo>
                <a:pt x="1" y="13"/>
              </a:lnTo>
              <a:lnTo>
                <a:pt x="1" y="12"/>
              </a:lnTo>
              <a:lnTo>
                <a:pt x="0" y="12"/>
              </a:lnTo>
              <a:lnTo>
                <a:pt x="0" y="13"/>
              </a:lnTo>
              <a:lnTo>
                <a:pt x="0" y="14"/>
              </a:lnTo>
              <a:lnTo>
                <a:pt x="1" y="15"/>
              </a:lnTo>
              <a:lnTo>
                <a:pt x="2" y="15"/>
              </a:lnTo>
              <a:lnTo>
                <a:pt x="2" y="16"/>
              </a:lnTo>
              <a:lnTo>
                <a:pt x="2" y="17"/>
              </a:lnTo>
              <a:lnTo>
                <a:pt x="3" y="17"/>
              </a:lnTo>
              <a:lnTo>
                <a:pt x="3" y="16"/>
              </a:lnTo>
              <a:lnTo>
                <a:pt x="3" y="15"/>
              </a:lnTo>
              <a:lnTo>
                <a:pt x="4" y="15"/>
              </a:lnTo>
              <a:lnTo>
                <a:pt x="5" y="16"/>
              </a:lnTo>
              <a:lnTo>
                <a:pt x="6" y="16"/>
              </a:lnTo>
              <a:lnTo>
                <a:pt x="7" y="16"/>
              </a:lnTo>
              <a:lnTo>
                <a:pt x="8" y="16"/>
              </a:lnTo>
              <a:lnTo>
                <a:pt x="9" y="16"/>
              </a:lnTo>
              <a:lnTo>
                <a:pt x="10" y="15"/>
              </a:lnTo>
              <a:lnTo>
                <a:pt x="10" y="16"/>
              </a:lnTo>
              <a:lnTo>
                <a:pt x="10" y="17"/>
              </a:lnTo>
              <a:lnTo>
                <a:pt x="9" y="17"/>
              </a:lnTo>
              <a:lnTo>
                <a:pt x="8" y="17"/>
              </a:lnTo>
              <a:lnTo>
                <a:pt x="7" y="17"/>
              </a:lnTo>
              <a:lnTo>
                <a:pt x="6" y="17"/>
              </a:lnTo>
              <a:lnTo>
                <a:pt x="6" y="18"/>
              </a:lnTo>
              <a:lnTo>
                <a:pt x="5" y="18"/>
              </a:lnTo>
              <a:lnTo>
                <a:pt x="4" y="18"/>
              </a:lnTo>
              <a:lnTo>
                <a:pt x="3" y="18"/>
              </a:lnTo>
              <a:lnTo>
                <a:pt x="2" y="18"/>
              </a:lnTo>
              <a:lnTo>
                <a:pt x="1" y="18"/>
              </a:lnTo>
              <a:lnTo>
                <a:pt x="1" y="19"/>
              </a:lnTo>
              <a:lnTo>
                <a:pt x="1" y="20"/>
              </a:lnTo>
              <a:lnTo>
                <a:pt x="2" y="20"/>
              </a:lnTo>
              <a:lnTo>
                <a:pt x="2" y="21"/>
              </a:lnTo>
              <a:lnTo>
                <a:pt x="3" y="21"/>
              </a:lnTo>
              <a:lnTo>
                <a:pt x="3" y="22"/>
              </a:lnTo>
              <a:lnTo>
                <a:pt x="3" y="23"/>
              </a:lnTo>
              <a:lnTo>
                <a:pt x="3" y="24"/>
              </a:lnTo>
              <a:lnTo>
                <a:pt x="3" y="25"/>
              </a:lnTo>
              <a:lnTo>
                <a:pt x="4" y="25"/>
              </a:lnTo>
              <a:lnTo>
                <a:pt x="4" y="26"/>
              </a:lnTo>
              <a:lnTo>
                <a:pt x="3" y="26"/>
              </a:lnTo>
              <a:lnTo>
                <a:pt x="3" y="27"/>
              </a:lnTo>
              <a:lnTo>
                <a:pt x="4" y="27"/>
              </a:lnTo>
              <a:lnTo>
                <a:pt x="4" y="28"/>
              </a:lnTo>
              <a:lnTo>
                <a:pt x="4" y="29"/>
              </a:lnTo>
              <a:lnTo>
                <a:pt x="3" y="29"/>
              </a:lnTo>
              <a:lnTo>
                <a:pt x="3" y="30"/>
              </a:lnTo>
              <a:lnTo>
                <a:pt x="3" y="31"/>
              </a:lnTo>
              <a:lnTo>
                <a:pt x="4" y="31"/>
              </a:lnTo>
              <a:lnTo>
                <a:pt x="4" y="32"/>
              </a:lnTo>
              <a:lnTo>
                <a:pt x="4" y="33"/>
              </a:lnTo>
              <a:lnTo>
                <a:pt x="4" y="34"/>
              </a:lnTo>
              <a:lnTo>
                <a:pt x="5" y="34"/>
              </a:lnTo>
              <a:lnTo>
                <a:pt x="5" y="35"/>
              </a:lnTo>
              <a:lnTo>
                <a:pt x="6" y="35"/>
              </a:lnTo>
              <a:lnTo>
                <a:pt x="6" y="36"/>
              </a:lnTo>
              <a:lnTo>
                <a:pt x="6" y="37"/>
              </a:lnTo>
              <a:lnTo>
                <a:pt x="6" y="38"/>
              </a:lnTo>
              <a:lnTo>
                <a:pt x="6" y="39"/>
              </a:lnTo>
              <a:lnTo>
                <a:pt x="7" y="39"/>
              </a:lnTo>
              <a:lnTo>
                <a:pt x="8" y="39"/>
              </a:lnTo>
              <a:lnTo>
                <a:pt x="9" y="39"/>
              </a:lnTo>
              <a:lnTo>
                <a:pt x="10" y="39"/>
              </a:lnTo>
              <a:lnTo>
                <a:pt x="11" y="39"/>
              </a:lnTo>
              <a:lnTo>
                <a:pt x="11" y="38"/>
              </a:lnTo>
              <a:lnTo>
                <a:pt x="12" y="38"/>
              </a:lnTo>
              <a:lnTo>
                <a:pt x="13" y="37"/>
              </a:lnTo>
              <a:lnTo>
                <a:pt x="14" y="37"/>
              </a:lnTo>
              <a:lnTo>
                <a:pt x="15" y="37"/>
              </a:lnTo>
              <a:lnTo>
                <a:pt x="16" y="37"/>
              </a:lnTo>
              <a:lnTo>
                <a:pt x="16" y="36"/>
              </a:lnTo>
              <a:lnTo>
                <a:pt x="17" y="37"/>
              </a:lnTo>
              <a:lnTo>
                <a:pt x="18" y="37"/>
              </a:lnTo>
              <a:lnTo>
                <a:pt x="18" y="36"/>
              </a:lnTo>
              <a:lnTo>
                <a:pt x="19" y="36"/>
              </a:lnTo>
              <a:lnTo>
                <a:pt x="20" y="36"/>
              </a:lnTo>
              <a:lnTo>
                <a:pt x="20" y="37"/>
              </a:lnTo>
              <a:lnTo>
                <a:pt x="21" y="37"/>
              </a:lnTo>
              <a:lnTo>
                <a:pt x="22" y="37"/>
              </a:lnTo>
              <a:lnTo>
                <a:pt x="23" y="37"/>
              </a:lnTo>
              <a:lnTo>
                <a:pt x="24" y="37"/>
              </a:lnTo>
              <a:lnTo>
                <a:pt x="25" y="37"/>
              </a:lnTo>
              <a:lnTo>
                <a:pt x="26" y="37"/>
              </a:lnTo>
              <a:lnTo>
                <a:pt x="27" y="37"/>
              </a:lnTo>
              <a:lnTo>
                <a:pt x="27" y="36"/>
              </a:lnTo>
              <a:lnTo>
                <a:pt x="27" y="35"/>
              </a:lnTo>
              <a:lnTo>
                <a:pt x="28" y="35"/>
              </a:lnTo>
              <a:lnTo>
                <a:pt x="28" y="34"/>
              </a:lnTo>
              <a:lnTo>
                <a:pt x="29" y="34"/>
              </a:lnTo>
              <a:lnTo>
                <a:pt x="30" y="34"/>
              </a:lnTo>
              <a:lnTo>
                <a:pt x="31" y="34"/>
              </a:lnTo>
              <a:lnTo>
                <a:pt x="31" y="33"/>
              </a:lnTo>
              <a:lnTo>
                <a:pt x="32" y="33"/>
              </a:lnTo>
              <a:lnTo>
                <a:pt x="32" y="34"/>
              </a:lnTo>
              <a:lnTo>
                <a:pt x="33" y="34"/>
              </a:lnTo>
              <a:lnTo>
                <a:pt x="34" y="35"/>
              </a:lnTo>
              <a:lnTo>
                <a:pt x="35" y="35"/>
              </a:lnTo>
              <a:lnTo>
                <a:pt x="35" y="34"/>
              </a:lnTo>
              <a:lnTo>
                <a:pt x="36" y="34"/>
              </a:lnTo>
              <a:lnTo>
                <a:pt x="37" y="34"/>
              </a:lnTo>
              <a:lnTo>
                <a:pt x="37" y="35"/>
              </a:lnTo>
              <a:lnTo>
                <a:pt x="38" y="35"/>
              </a:lnTo>
              <a:lnTo>
                <a:pt x="39" y="35"/>
              </a:lnTo>
              <a:lnTo>
                <a:pt x="39" y="36"/>
              </a:lnTo>
              <a:lnTo>
                <a:pt x="40" y="36"/>
              </a:lnTo>
              <a:lnTo>
                <a:pt x="40" y="35"/>
              </a:lnTo>
              <a:lnTo>
                <a:pt x="40" y="34"/>
              </a:lnTo>
              <a:lnTo>
                <a:pt x="41" y="34"/>
              </a:lnTo>
              <a:lnTo>
                <a:pt x="41" y="33"/>
              </a:lnTo>
              <a:lnTo>
                <a:pt x="42" y="33"/>
              </a:lnTo>
              <a:lnTo>
                <a:pt x="41" y="32"/>
              </a:lnTo>
              <a:lnTo>
                <a:pt x="41" y="31"/>
              </a:lnTo>
              <a:lnTo>
                <a:pt x="42" y="30"/>
              </a:lnTo>
              <a:lnTo>
                <a:pt x="43" y="30"/>
              </a:lnTo>
              <a:lnTo>
                <a:pt x="43" y="29"/>
              </a:lnTo>
              <a:lnTo>
                <a:pt x="43" y="28"/>
              </a:lnTo>
              <a:lnTo>
                <a:pt x="43" y="27"/>
              </a:lnTo>
              <a:lnTo>
                <a:pt x="14" y="11"/>
              </a:lnTo>
              <a:lnTo>
                <a:pt x="13" y="11"/>
              </a:lnTo>
              <a:lnTo>
                <a:pt x="13" y="10"/>
              </a:lnTo>
              <a:lnTo>
                <a:pt x="14" y="10"/>
              </a:lnTo>
              <a:lnTo>
                <a:pt x="14" y="11"/>
              </a:lnTo>
              <a:lnTo>
                <a:pt x="43" y="27"/>
              </a:lnTo>
              <a:close/>
            </a:path>
          </a:pathLst>
        </a:cu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</a:extLst>
      </xdr:spPr>
    </xdr:sp>
    <xdr:clientData/>
  </xdr:twoCellAnchor>
  <xdr:twoCellAnchor>
    <xdr:from>
      <xdr:col>5</xdr:col>
      <xdr:colOff>228600</xdr:colOff>
      <xdr:row>27</xdr:row>
      <xdr:rowOff>104775</xdr:rowOff>
    </xdr:from>
    <xdr:to>
      <xdr:col>5</xdr:col>
      <xdr:colOff>238125</xdr:colOff>
      <xdr:row>27</xdr:row>
      <xdr:rowOff>104775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00000000-0008-0000-4C00-000036000000}"/>
            </a:ext>
          </a:extLst>
        </xdr:cNvPr>
        <xdr:cNvSpPr>
          <a:spLocks noChangeArrowheads="1"/>
        </xdr:cNvSpPr>
      </xdr:nvSpPr>
      <xdr:spPr bwMode="auto">
        <a:xfrm>
          <a:off x="3838575" y="3590925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190500</xdr:colOff>
      <xdr:row>28</xdr:row>
      <xdr:rowOff>47625</xdr:rowOff>
    </xdr:from>
    <xdr:to>
      <xdr:col>5</xdr:col>
      <xdr:colOff>190500</xdr:colOff>
      <xdr:row>28</xdr:row>
      <xdr:rowOff>57150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00000000-0008-0000-4C00-00003E000000}"/>
            </a:ext>
          </a:extLst>
        </xdr:cNvPr>
        <xdr:cNvSpPr>
          <a:spLocks noChangeArrowheads="1"/>
        </xdr:cNvSpPr>
      </xdr:nvSpPr>
      <xdr:spPr bwMode="auto">
        <a:xfrm>
          <a:off x="3800475" y="3695700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00000000-0008-0000-4C00-00004E000000}"/>
            </a:ext>
          </a:extLst>
        </xdr:cNvPr>
        <xdr:cNvSpPr>
          <a:spLocks noChangeArrowheads="1"/>
        </xdr:cNvSpPr>
      </xdr:nvSpPr>
      <xdr:spPr bwMode="auto">
        <a:xfrm>
          <a:off x="3838575" y="17145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352425</xdr:colOff>
      <xdr:row>8</xdr:row>
      <xdr:rowOff>104775</xdr:rowOff>
    </xdr:from>
    <xdr:to>
      <xdr:col>4</xdr:col>
      <xdr:colOff>238125</xdr:colOff>
      <xdr:row>11</xdr:row>
      <xdr:rowOff>57150</xdr:rowOff>
    </xdr:to>
    <xdr:sp macro="" textlink="">
      <xdr:nvSpPr>
        <xdr:cNvPr id="101" name="Text Box 108">
          <a:extLst>
            <a:ext uri="{FF2B5EF4-FFF2-40B4-BE49-F238E27FC236}">
              <a16:creationId xmlns:a16="http://schemas.microsoft.com/office/drawing/2014/main" id="{00000000-0008-0000-4C00-000065000000}"/>
            </a:ext>
          </a:extLst>
        </xdr:cNvPr>
        <xdr:cNvSpPr txBox="1">
          <a:spLocks noChangeArrowheads="1"/>
        </xdr:cNvSpPr>
      </xdr:nvSpPr>
      <xdr:spPr bwMode="auto">
        <a:xfrm>
          <a:off x="3228975" y="1438275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447675</xdr:colOff>
      <xdr:row>12</xdr:row>
      <xdr:rowOff>28575</xdr:rowOff>
    </xdr:from>
    <xdr:to>
      <xdr:col>4</xdr:col>
      <xdr:colOff>590550</xdr:colOff>
      <xdr:row>17</xdr:row>
      <xdr:rowOff>0</xdr:rowOff>
    </xdr:to>
    <xdr:grpSp>
      <xdr:nvGrpSpPr>
        <xdr:cNvPr id="102" name="Group 109">
          <a:extLst>
            <a:ext uri="{FF2B5EF4-FFF2-40B4-BE49-F238E27FC236}">
              <a16:creationId xmlns:a16="http://schemas.microsoft.com/office/drawing/2014/main" id="{00000000-0008-0000-4C00-000066000000}"/>
            </a:ext>
          </a:extLst>
        </xdr:cNvPr>
        <xdr:cNvGrpSpPr>
          <a:grpSpLocks/>
        </xdr:cNvGrpSpPr>
      </xdr:nvGrpSpPr>
      <xdr:grpSpPr bwMode="auto">
        <a:xfrm>
          <a:off x="3411008" y="1942042"/>
          <a:ext cx="752475" cy="792691"/>
          <a:chOff x="276" y="197"/>
          <a:chExt cx="94" cy="82"/>
        </a:xfrm>
      </xdr:grpSpPr>
      <xdr:sp macro="" textlink="">
        <xdr:nvSpPr>
          <xdr:cNvPr id="103" name="Freeform 110">
            <a:extLst>
              <a:ext uri="{FF2B5EF4-FFF2-40B4-BE49-F238E27FC236}">
                <a16:creationId xmlns:a16="http://schemas.microsoft.com/office/drawing/2014/main" id="{00000000-0008-0000-4C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C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C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C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C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C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C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C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C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C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C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C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C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3">
            <a:extLst>
              <a:ext uri="{FF2B5EF4-FFF2-40B4-BE49-F238E27FC236}">
                <a16:creationId xmlns:a16="http://schemas.microsoft.com/office/drawing/2014/main" id="{00000000-0008-0000-4C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20</xdr:row>
      <xdr:rowOff>55033</xdr:rowOff>
    </xdr:from>
    <xdr:to>
      <xdr:col>4</xdr:col>
      <xdr:colOff>539751</xdr:colOff>
      <xdr:row>37</xdr:row>
      <xdr:rowOff>45508</xdr:rowOff>
    </xdr:to>
    <xdr:graphicFrame macro="">
      <xdr:nvGraphicFramePr>
        <xdr:cNvPr id="126" name="125 Gráfico">
          <a:extLst>
            <a:ext uri="{FF2B5EF4-FFF2-40B4-BE49-F238E27FC236}">
              <a16:creationId xmlns:a16="http://schemas.microsoft.com/office/drawing/2014/main" id="{00000000-0008-0000-4C00-00007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243417</xdr:colOff>
      <xdr:row>11</xdr:row>
      <xdr:rowOff>95250</xdr:rowOff>
    </xdr:from>
    <xdr:to>
      <xdr:col>10</xdr:col>
      <xdr:colOff>487567</xdr:colOff>
      <xdr:row>42</xdr:row>
      <xdr:rowOff>95233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4C00-000094000000}"/>
            </a:ext>
          </a:extLst>
        </xdr:cNvPr>
        <xdr:cNvGrpSpPr/>
      </xdr:nvGrpSpPr>
      <xdr:grpSpPr>
        <a:xfrm>
          <a:off x="3816350" y="1839383"/>
          <a:ext cx="4934684" cy="5587983"/>
          <a:chOff x="2201333" y="6593416"/>
          <a:chExt cx="6278033" cy="6747933"/>
        </a:xfrm>
      </xdr:grpSpPr>
      <xdr:pic>
        <xdr:nvPicPr>
          <xdr:cNvPr id="8194" name="Picture 2">
            <a:extLst>
              <a:ext uri="{FF2B5EF4-FFF2-40B4-BE49-F238E27FC236}">
                <a16:creationId xmlns:a16="http://schemas.microsoft.com/office/drawing/2014/main" id="{00000000-0008-0000-4C00-0000022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201333" y="6593416"/>
            <a:ext cx="6278033" cy="6747933"/>
          </a:xfrm>
          <a:prstGeom prst="rect">
            <a:avLst/>
          </a:prstGeom>
          <a:noFill/>
        </xdr:spPr>
      </xdr:pic>
      <xdr:sp macro="" textlink="">
        <xdr:nvSpPr>
          <xdr:cNvPr id="128" name="Text Box 79">
            <a:extLst>
              <a:ext uri="{FF2B5EF4-FFF2-40B4-BE49-F238E27FC236}">
                <a16:creationId xmlns:a16="http://schemas.microsoft.com/office/drawing/2014/main" id="{00000000-0008-0000-4C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33258" y="7368116"/>
            <a:ext cx="984469" cy="20801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9" name="Text Box 80">
            <a:extLst>
              <a:ext uri="{FF2B5EF4-FFF2-40B4-BE49-F238E27FC236}">
                <a16:creationId xmlns:a16="http://schemas.microsoft.com/office/drawing/2014/main" id="{00000000-0008-0000-4C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42426" y="7666163"/>
            <a:ext cx="1047421" cy="25063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30" name="Text Box 81">
            <a:extLst>
              <a:ext uri="{FF2B5EF4-FFF2-40B4-BE49-F238E27FC236}">
                <a16:creationId xmlns:a16="http://schemas.microsoft.com/office/drawing/2014/main" id="{00000000-0008-0000-4C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36877" y="8248501"/>
            <a:ext cx="1019728" cy="34964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31" name="Text Box 82">
            <a:extLst>
              <a:ext uri="{FF2B5EF4-FFF2-40B4-BE49-F238E27FC236}">
                <a16:creationId xmlns:a16="http://schemas.microsoft.com/office/drawing/2014/main" id="{00000000-0008-0000-4C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53932" y="9671049"/>
            <a:ext cx="733231" cy="23738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2" name="Text Box 83">
            <a:extLst>
              <a:ext uri="{FF2B5EF4-FFF2-40B4-BE49-F238E27FC236}">
                <a16:creationId xmlns:a16="http://schemas.microsoft.com/office/drawing/2014/main" id="{00000000-0008-0000-4C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32020" y="8865658"/>
            <a:ext cx="832892" cy="29591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3" name="Text Box 84">
            <a:extLst>
              <a:ext uri="{FF2B5EF4-FFF2-40B4-BE49-F238E27FC236}">
                <a16:creationId xmlns:a16="http://schemas.microsoft.com/office/drawing/2014/main" id="{00000000-0008-0000-4C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79544" y="9304867"/>
            <a:ext cx="1143653" cy="34150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4" name="Text Box 85">
            <a:extLst>
              <a:ext uri="{FF2B5EF4-FFF2-40B4-BE49-F238E27FC236}">
                <a16:creationId xmlns:a16="http://schemas.microsoft.com/office/drawing/2014/main" id="{00000000-0008-0000-4C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14087" y="9522860"/>
            <a:ext cx="745362" cy="38557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5" name="Text Box 86">
            <a:extLst>
              <a:ext uri="{FF2B5EF4-FFF2-40B4-BE49-F238E27FC236}">
                <a16:creationId xmlns:a16="http://schemas.microsoft.com/office/drawing/2014/main" id="{00000000-0008-0000-4C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83300" y="9755717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6" name="Text Box 87">
            <a:extLst>
              <a:ext uri="{FF2B5EF4-FFF2-40B4-BE49-F238E27FC236}">
                <a16:creationId xmlns:a16="http://schemas.microsoft.com/office/drawing/2014/main" id="{00000000-0008-0000-4C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88109" y="9888977"/>
            <a:ext cx="1054549" cy="24220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7" name="Text Box 88">
            <a:extLst>
              <a:ext uri="{FF2B5EF4-FFF2-40B4-BE49-F238E27FC236}">
                <a16:creationId xmlns:a16="http://schemas.microsoft.com/office/drawing/2014/main" id="{00000000-0008-0000-4C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90457" y="10583333"/>
            <a:ext cx="791129" cy="25539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8" name="Text Box 89">
            <a:extLst>
              <a:ext uri="{FF2B5EF4-FFF2-40B4-BE49-F238E27FC236}">
                <a16:creationId xmlns:a16="http://schemas.microsoft.com/office/drawing/2014/main" id="{00000000-0008-0000-4C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45981" y="11070166"/>
            <a:ext cx="757858" cy="20095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9" name="Text Box 91">
            <a:extLst>
              <a:ext uri="{FF2B5EF4-FFF2-40B4-BE49-F238E27FC236}">
                <a16:creationId xmlns:a16="http://schemas.microsoft.com/office/drawing/2014/main" id="{00000000-0008-0000-4C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88466" y="10488083"/>
            <a:ext cx="1056868" cy="50788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40" name="Text Box 92">
            <a:extLst>
              <a:ext uri="{FF2B5EF4-FFF2-40B4-BE49-F238E27FC236}">
                <a16:creationId xmlns:a16="http://schemas.microsoft.com/office/drawing/2014/main" id="{00000000-0008-0000-4C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52005" y="11928475"/>
            <a:ext cx="1110124" cy="54810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1" name="Text Box 93">
            <a:extLst>
              <a:ext uri="{FF2B5EF4-FFF2-40B4-BE49-F238E27FC236}">
                <a16:creationId xmlns:a16="http://schemas.microsoft.com/office/drawing/2014/main" id="{00000000-0008-0000-4C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99908" y="12163426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2" name="Text Box 94">
            <a:extLst>
              <a:ext uri="{FF2B5EF4-FFF2-40B4-BE49-F238E27FC236}">
                <a16:creationId xmlns:a16="http://schemas.microsoft.com/office/drawing/2014/main" id="{00000000-0008-0000-4C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21000" y="9925050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4C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684433" y="8804275"/>
            <a:ext cx="1071829" cy="3441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4C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602941" y="8024283"/>
            <a:ext cx="1069998" cy="35111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4C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54243" y="7334250"/>
            <a:ext cx="841123" cy="25498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6" name="Text Box 99">
            <a:extLst>
              <a:ext uri="{FF2B5EF4-FFF2-40B4-BE49-F238E27FC236}">
                <a16:creationId xmlns:a16="http://schemas.microsoft.com/office/drawing/2014/main" id="{00000000-0008-0000-4C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18259" y="8772525"/>
            <a:ext cx="721557" cy="36283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4C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97790" y="8080226"/>
            <a:ext cx="997629" cy="24276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</xdr:grpSp>
    <xdr:clientData/>
  </xdr:twoCellAnchor>
  <xdr:twoCellAnchor>
    <xdr:from>
      <xdr:col>5</xdr:col>
      <xdr:colOff>42334</xdr:colOff>
      <xdr:row>22</xdr:row>
      <xdr:rowOff>31750</xdr:rowOff>
    </xdr:from>
    <xdr:to>
      <xdr:col>5</xdr:col>
      <xdr:colOff>601134</xdr:colOff>
      <xdr:row>23</xdr:row>
      <xdr:rowOff>41275</xdr:rowOff>
    </xdr:to>
    <xdr:sp macro="" textlink="">
      <xdr:nvSpPr>
        <xdr:cNvPr id="149" name="Text Box 95">
          <a:extLst>
            <a:ext uri="{FF2B5EF4-FFF2-40B4-BE49-F238E27FC236}">
              <a16:creationId xmlns:a16="http://schemas.microsoft.com/office/drawing/2014/main" id="{00000000-0008-0000-4C00-000095000000}"/>
            </a:ext>
          </a:extLst>
        </xdr:cNvPr>
        <xdr:cNvSpPr txBox="1">
          <a:spLocks noChangeArrowheads="1"/>
        </xdr:cNvSpPr>
      </xdr:nvSpPr>
      <xdr:spPr bwMode="auto">
        <a:xfrm>
          <a:off x="4243917" y="3460750"/>
          <a:ext cx="558800" cy="16827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Arial"/>
              <a:cs typeface="Arial"/>
            </a:rPr>
            <a:t>MANABÍ</a:t>
          </a:r>
        </a:p>
      </xdr:txBody>
    </xdr:sp>
    <xdr:clientData/>
  </xdr:twoCellAnchor>
  <xdr:twoCellAnchor>
    <xdr:from>
      <xdr:col>4</xdr:col>
      <xdr:colOff>402167</xdr:colOff>
      <xdr:row>29</xdr:row>
      <xdr:rowOff>95250</xdr:rowOff>
    </xdr:from>
    <xdr:to>
      <xdr:col>5</xdr:col>
      <xdr:colOff>211667</xdr:colOff>
      <xdr:row>31</xdr:row>
      <xdr:rowOff>47625</xdr:rowOff>
    </xdr:to>
    <xdr:sp macro="" textlink="">
      <xdr:nvSpPr>
        <xdr:cNvPr id="150" name="Text Box 127">
          <a:extLst>
            <a:ext uri="{FF2B5EF4-FFF2-40B4-BE49-F238E27FC236}">
              <a16:creationId xmlns:a16="http://schemas.microsoft.com/office/drawing/2014/main" id="{00000000-0008-0000-4C00-000096000000}"/>
            </a:ext>
          </a:extLst>
        </xdr:cNvPr>
        <xdr:cNvSpPr txBox="1">
          <a:spLocks noChangeArrowheads="1"/>
        </xdr:cNvSpPr>
      </xdr:nvSpPr>
      <xdr:spPr bwMode="auto">
        <a:xfrm>
          <a:off x="3873500" y="4635500"/>
          <a:ext cx="539750" cy="26987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Arial"/>
              <a:cs typeface="Arial"/>
            </a:rPr>
            <a:t>STA.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Arial"/>
              <a:cs typeface="Arial"/>
            </a:rPr>
            <a:t>ELENA</a:t>
          </a:r>
        </a:p>
      </xdr:txBody>
    </xdr:sp>
    <xdr:clientData/>
  </xdr:twoCellAnchor>
  <xdr:twoCellAnchor>
    <xdr:from>
      <xdr:col>5</xdr:col>
      <xdr:colOff>232833</xdr:colOff>
      <xdr:row>36</xdr:row>
      <xdr:rowOff>127001</xdr:rowOff>
    </xdr:from>
    <xdr:to>
      <xdr:col>6</xdr:col>
      <xdr:colOff>13758</xdr:colOff>
      <xdr:row>38</xdr:row>
      <xdr:rowOff>34926</xdr:rowOff>
    </xdr:to>
    <xdr:sp macro="" textlink="">
      <xdr:nvSpPr>
        <xdr:cNvPr id="151" name="Text Box 90">
          <a:extLst>
            <a:ext uri="{FF2B5EF4-FFF2-40B4-BE49-F238E27FC236}">
              <a16:creationId xmlns:a16="http://schemas.microsoft.com/office/drawing/2014/main" id="{00000000-0008-0000-4C00-000097000000}"/>
            </a:ext>
          </a:extLst>
        </xdr:cNvPr>
        <xdr:cNvSpPr txBox="1">
          <a:spLocks noChangeArrowheads="1"/>
        </xdr:cNvSpPr>
      </xdr:nvSpPr>
      <xdr:spPr bwMode="auto">
        <a:xfrm>
          <a:off x="4434416" y="5778501"/>
          <a:ext cx="542925" cy="22542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l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Arial"/>
              <a:cs typeface="Arial"/>
            </a:rPr>
            <a:t>EL ORO</a:t>
          </a:r>
        </a:p>
      </xdr:txBody>
    </xdr:sp>
    <xdr:clientData/>
  </xdr:twoCellAnchor>
  <xdr:twoCellAnchor editAs="oneCell">
    <xdr:from>
      <xdr:col>8</xdr:col>
      <xdr:colOff>539750</xdr:colOff>
      <xdr:row>35</xdr:row>
      <xdr:rowOff>137583</xdr:rowOff>
    </xdr:from>
    <xdr:to>
      <xdr:col>11</xdr:col>
      <xdr:colOff>592666</xdr:colOff>
      <xdr:row>42</xdr:row>
      <xdr:rowOff>42334</xdr:rowOff>
    </xdr:to>
    <xdr:pic>
      <xdr:nvPicPr>
        <xdr:cNvPr id="152" name="Picture 129">
          <a:extLst>
            <a:ext uri="{FF2B5EF4-FFF2-40B4-BE49-F238E27FC236}">
              <a16:creationId xmlns:a16="http://schemas.microsoft.com/office/drawing/2014/main" id="{00000000-0008-0000-4C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27333" y="5630333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0</xdr:colOff>
      <xdr:row>5</xdr:row>
      <xdr:rowOff>0</xdr:rowOff>
    </xdr:to>
    <xdr:pic>
      <xdr:nvPicPr>
        <xdr:cNvPr id="52" name="Imagen 3">
          <a:extLst>
            <a:ext uri="{FF2B5EF4-FFF2-40B4-BE49-F238E27FC236}">
              <a16:creationId xmlns:a16="http://schemas.microsoft.com/office/drawing/2014/main" id="{00000000-0008-0000-4C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535583" cy="79375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4D00-000018000000}"/>
            </a:ext>
          </a:extLst>
        </xdr:cNvPr>
        <xdr:cNvSpPr>
          <a:spLocks noChangeArrowheads="1"/>
        </xdr:cNvSpPr>
      </xdr:nvSpPr>
      <xdr:spPr bwMode="auto">
        <a:xfrm>
          <a:off x="3657600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4D00-00001B000000}"/>
            </a:ext>
          </a:extLst>
        </xdr:cNvPr>
        <xdr:cNvSpPr>
          <a:spLocks noChangeArrowheads="1"/>
        </xdr:cNvSpPr>
      </xdr:nvSpPr>
      <xdr:spPr bwMode="auto">
        <a:xfrm>
          <a:off x="374332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0000000-0008-0000-4D00-000030000000}"/>
            </a:ext>
          </a:extLst>
        </xdr:cNvPr>
        <xdr:cNvSpPr>
          <a:spLocks noChangeArrowheads="1"/>
        </xdr:cNvSpPr>
      </xdr:nvSpPr>
      <xdr:spPr bwMode="auto">
        <a:xfrm>
          <a:off x="2990850" y="36385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00000000-0008-0000-4D00-00004D000000}"/>
            </a:ext>
          </a:extLst>
        </xdr:cNvPr>
        <xdr:cNvSpPr>
          <a:spLocks noChangeArrowheads="1"/>
        </xdr:cNvSpPr>
      </xdr:nvSpPr>
      <xdr:spPr bwMode="auto">
        <a:xfrm>
          <a:off x="374332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295275</xdr:colOff>
      <xdr:row>10</xdr:row>
      <xdr:rowOff>133350</xdr:rowOff>
    </xdr:from>
    <xdr:to>
      <xdr:col>5</xdr:col>
      <xdr:colOff>228600</xdr:colOff>
      <xdr:row>12</xdr:row>
      <xdr:rowOff>133350</xdr:rowOff>
    </xdr:to>
    <xdr:sp macro="" textlink="">
      <xdr:nvSpPr>
        <xdr:cNvPr id="100" name="Text Box 107">
          <a:extLst>
            <a:ext uri="{FF2B5EF4-FFF2-40B4-BE49-F238E27FC236}">
              <a16:creationId xmlns:a16="http://schemas.microsoft.com/office/drawing/2014/main" id="{00000000-0008-0000-4D00-000064000000}"/>
            </a:ext>
          </a:extLst>
        </xdr:cNvPr>
        <xdr:cNvSpPr txBox="1">
          <a:spLocks noChangeArrowheads="1"/>
        </xdr:cNvSpPr>
      </xdr:nvSpPr>
      <xdr:spPr bwMode="auto">
        <a:xfrm>
          <a:off x="3076575" y="1790700"/>
          <a:ext cx="72390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276226</xdr:colOff>
      <xdr:row>13</xdr:row>
      <xdr:rowOff>28575</xdr:rowOff>
    </xdr:from>
    <xdr:to>
      <xdr:col>5</xdr:col>
      <xdr:colOff>438151</xdr:colOff>
      <xdr:row>18</xdr:row>
      <xdr:rowOff>0</xdr:rowOff>
    </xdr:to>
    <xdr:grpSp>
      <xdr:nvGrpSpPr>
        <xdr:cNvPr id="101" name="Group 108">
          <a:extLst>
            <a:ext uri="{FF2B5EF4-FFF2-40B4-BE49-F238E27FC236}">
              <a16:creationId xmlns:a16="http://schemas.microsoft.com/office/drawing/2014/main" id="{00000000-0008-0000-4D00-000065000000}"/>
            </a:ext>
          </a:extLst>
        </xdr:cNvPr>
        <xdr:cNvGrpSpPr>
          <a:grpSpLocks/>
        </xdr:cNvGrpSpPr>
      </xdr:nvGrpSpPr>
      <xdr:grpSpPr bwMode="auto">
        <a:xfrm>
          <a:off x="3137959" y="2255308"/>
          <a:ext cx="974725" cy="818092"/>
          <a:chOff x="276" y="197"/>
          <a:chExt cx="94" cy="82"/>
        </a:xfrm>
      </xdr:grpSpPr>
      <xdr:sp macro="" textlink="">
        <xdr:nvSpPr>
          <xdr:cNvPr id="102" name="Freeform 109">
            <a:extLst>
              <a:ext uri="{FF2B5EF4-FFF2-40B4-BE49-F238E27FC236}">
                <a16:creationId xmlns:a16="http://schemas.microsoft.com/office/drawing/2014/main" id="{00000000-0008-0000-4D00-000066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3" name="Freeform 110">
            <a:extLst>
              <a:ext uri="{FF2B5EF4-FFF2-40B4-BE49-F238E27FC236}">
                <a16:creationId xmlns:a16="http://schemas.microsoft.com/office/drawing/2014/main" id="{00000000-0008-0000-4D00-000067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4D00-000068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4D00-000069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4D00-00006A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4D00-00006B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4D00-00006C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4D00-00006D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4D00-00006E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4D00-00006F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4D00-000070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4D00-000071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4D00-000072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4D00-000073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19050</xdr:colOff>
      <xdr:row>22</xdr:row>
      <xdr:rowOff>19050</xdr:rowOff>
    </xdr:from>
    <xdr:to>
      <xdr:col>5</xdr:col>
      <xdr:colOff>457199</xdr:colOff>
      <xdr:row>38</xdr:row>
      <xdr:rowOff>9525</xdr:rowOff>
    </xdr:to>
    <xdr:graphicFrame macro="">
      <xdr:nvGraphicFramePr>
        <xdr:cNvPr id="122" name="131 Gráfico">
          <a:extLst>
            <a:ext uri="{FF2B5EF4-FFF2-40B4-BE49-F238E27FC236}">
              <a16:creationId xmlns:a16="http://schemas.microsoft.com/office/drawing/2014/main" id="{00000000-0008-0000-4D00-00007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423332</xdr:colOff>
      <xdr:row>10</xdr:row>
      <xdr:rowOff>148169</xdr:rowOff>
    </xdr:from>
    <xdr:to>
      <xdr:col>11</xdr:col>
      <xdr:colOff>667482</xdr:colOff>
      <xdr:row>42</xdr:row>
      <xdr:rowOff>285735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4D00-000094000000}"/>
            </a:ext>
          </a:extLst>
        </xdr:cNvPr>
        <xdr:cNvGrpSpPr/>
      </xdr:nvGrpSpPr>
      <xdr:grpSpPr>
        <a:xfrm>
          <a:off x="4097865" y="1866902"/>
          <a:ext cx="4934684" cy="5767900"/>
          <a:chOff x="941916" y="6275918"/>
          <a:chExt cx="6307667" cy="6820958"/>
        </a:xfrm>
      </xdr:grpSpPr>
      <xdr:pic>
        <xdr:nvPicPr>
          <xdr:cNvPr id="1026" name="Picture 2">
            <a:extLst>
              <a:ext uri="{FF2B5EF4-FFF2-40B4-BE49-F238E27FC236}">
                <a16:creationId xmlns:a16="http://schemas.microsoft.com/office/drawing/2014/main" id="{00000000-0008-0000-4D00-0000020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941916" y="6275918"/>
            <a:ext cx="6307667" cy="6820958"/>
          </a:xfrm>
          <a:prstGeom prst="rect">
            <a:avLst/>
          </a:prstGeom>
          <a:noFill/>
        </xdr:spPr>
      </xdr:pic>
      <xdr:sp macro="" textlink="">
        <xdr:nvSpPr>
          <xdr:cNvPr id="125" name="Text Box 78">
            <a:extLst>
              <a:ext uri="{FF2B5EF4-FFF2-40B4-BE49-F238E27FC236}">
                <a16:creationId xmlns:a16="http://schemas.microsoft.com/office/drawing/2014/main" id="{00000000-0008-0000-4D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08766" y="7029451"/>
            <a:ext cx="974903" cy="25305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4D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55456" y="7354359"/>
            <a:ext cx="1016537" cy="23277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4D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39699" y="7959665"/>
            <a:ext cx="997455" cy="36916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4D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87435" y="9357784"/>
            <a:ext cx="1091578" cy="28226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4D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15406" y="8614833"/>
            <a:ext cx="844995" cy="27027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4D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47118" y="9049809"/>
            <a:ext cx="1145824" cy="36508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4D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098074" y="9163050"/>
            <a:ext cx="839111" cy="47699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4D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943476" y="9427635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4D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81220" y="9602259"/>
            <a:ext cx="1030333" cy="28943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4D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75515" y="10281678"/>
            <a:ext cx="789546" cy="23251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4D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32074" y="10795000"/>
            <a:ext cx="709736" cy="24897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4D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029883" y="11257491"/>
            <a:ext cx="795671" cy="32951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4D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85142" y="10223500"/>
            <a:ext cx="893817" cy="55558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4D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69423" y="11589808"/>
            <a:ext cx="821212" cy="4872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4D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96583" y="11845926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4D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633009" y="9660468"/>
            <a:ext cx="871630" cy="1782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700" b="1" i="0" u="none" strike="noStrike" baseline="0">
                <a:solidFill>
                  <a:schemeClr val="bg1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4D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605667" y="8553451"/>
            <a:ext cx="801306" cy="29192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4D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23443" y="8497360"/>
            <a:ext cx="901955" cy="32152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4D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63117" y="7738534"/>
            <a:ext cx="864611" cy="25918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4D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80997" y="7024674"/>
            <a:ext cx="646811" cy="15187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4D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78275" y="8452910"/>
            <a:ext cx="619295" cy="26001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5">
            <a:extLst>
              <a:ext uri="{FF2B5EF4-FFF2-40B4-BE49-F238E27FC236}">
                <a16:creationId xmlns:a16="http://schemas.microsoft.com/office/drawing/2014/main" id="{00000000-0008-0000-4D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53317" y="7823201"/>
            <a:ext cx="897763" cy="20100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4D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151167" y="9829742"/>
            <a:ext cx="753501" cy="4460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10</xdr:col>
      <xdr:colOff>423334</xdr:colOff>
      <xdr:row>33</xdr:row>
      <xdr:rowOff>105834</xdr:rowOff>
    </xdr:from>
    <xdr:to>
      <xdr:col>13</xdr:col>
      <xdr:colOff>317500</xdr:colOff>
      <xdr:row>41</xdr:row>
      <xdr:rowOff>254002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4D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8751" y="5386917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560916</xdr:colOff>
      <xdr:row>5</xdr:row>
      <xdr:rowOff>0</xdr:rowOff>
    </xdr:to>
    <xdr:pic>
      <xdr:nvPicPr>
        <xdr:cNvPr id="50" name="Imagen 3">
          <a:extLst>
            <a:ext uri="{FF2B5EF4-FFF2-40B4-BE49-F238E27FC236}">
              <a16:creationId xmlns:a16="http://schemas.microsoft.com/office/drawing/2014/main" id="{00000000-0008-0000-4D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599083" cy="79375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142875</xdr:colOff>
      <xdr:row>16</xdr:row>
      <xdr:rowOff>76200</xdr:rowOff>
    </xdr:from>
    <xdr:to>
      <xdr:col>7</xdr:col>
      <xdr:colOff>142875</xdr:colOff>
      <xdr:row>16</xdr:row>
      <xdr:rowOff>76200</xdr:rowOff>
    </xdr:to>
    <xdr:sp macro="" textlink="">
      <xdr:nvSpPr>
        <xdr:cNvPr id="24" name="Rectangle 413">
          <a:extLst>
            <a:ext uri="{FF2B5EF4-FFF2-40B4-BE49-F238E27FC236}">
              <a16:creationId xmlns:a16="http://schemas.microsoft.com/office/drawing/2014/main" id="{00000000-0008-0000-4E00-000018000000}"/>
            </a:ext>
          </a:extLst>
        </xdr:cNvPr>
        <xdr:cNvSpPr>
          <a:spLocks noChangeArrowheads="1"/>
        </xdr:cNvSpPr>
      </xdr:nvSpPr>
      <xdr:spPr bwMode="auto">
        <a:xfrm>
          <a:off x="4105275" y="18669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17</xdr:row>
      <xdr:rowOff>9525</xdr:rowOff>
    </xdr:from>
    <xdr:to>
      <xdr:col>7</xdr:col>
      <xdr:colOff>228600</xdr:colOff>
      <xdr:row>17</xdr:row>
      <xdr:rowOff>9525</xdr:rowOff>
    </xdr:to>
    <xdr:sp macro="" textlink="">
      <xdr:nvSpPr>
        <xdr:cNvPr id="27" name="Rectangle 416">
          <a:extLst>
            <a:ext uri="{FF2B5EF4-FFF2-40B4-BE49-F238E27FC236}">
              <a16:creationId xmlns:a16="http://schemas.microsoft.com/office/drawing/2014/main" id="{00000000-0008-0000-4E00-00001B000000}"/>
            </a:ext>
          </a:extLst>
        </xdr:cNvPr>
        <xdr:cNvSpPr>
          <a:spLocks noChangeArrowheads="1"/>
        </xdr:cNvSpPr>
      </xdr:nvSpPr>
      <xdr:spPr bwMode="auto">
        <a:xfrm>
          <a:off x="4191000" y="19621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190500</xdr:colOff>
      <xdr:row>29</xdr:row>
      <xdr:rowOff>47625</xdr:rowOff>
    </xdr:from>
    <xdr:to>
      <xdr:col>7</xdr:col>
      <xdr:colOff>190500</xdr:colOff>
      <xdr:row>29</xdr:row>
      <xdr:rowOff>57150</xdr:rowOff>
    </xdr:to>
    <xdr:sp macro="" textlink="">
      <xdr:nvSpPr>
        <xdr:cNvPr id="62" name="Rectangle 451">
          <a:extLst>
            <a:ext uri="{FF2B5EF4-FFF2-40B4-BE49-F238E27FC236}">
              <a16:creationId xmlns:a16="http://schemas.microsoft.com/office/drawing/2014/main" id="{00000000-0008-0000-4E00-00003E000000}"/>
            </a:ext>
          </a:extLst>
        </xdr:cNvPr>
        <xdr:cNvSpPr>
          <a:spLocks noChangeArrowheads="1"/>
        </xdr:cNvSpPr>
      </xdr:nvSpPr>
      <xdr:spPr bwMode="auto">
        <a:xfrm>
          <a:off x="4152900" y="3943350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17</xdr:row>
      <xdr:rowOff>9525</xdr:rowOff>
    </xdr:from>
    <xdr:to>
      <xdr:col>7</xdr:col>
      <xdr:colOff>228600</xdr:colOff>
      <xdr:row>17</xdr:row>
      <xdr:rowOff>9525</xdr:rowOff>
    </xdr:to>
    <xdr:sp macro="" textlink="">
      <xdr:nvSpPr>
        <xdr:cNvPr id="78" name="Rectangle 467">
          <a:extLst>
            <a:ext uri="{FF2B5EF4-FFF2-40B4-BE49-F238E27FC236}">
              <a16:creationId xmlns:a16="http://schemas.microsoft.com/office/drawing/2014/main" id="{00000000-0008-0000-4E00-00004E000000}"/>
            </a:ext>
          </a:extLst>
        </xdr:cNvPr>
        <xdr:cNvSpPr>
          <a:spLocks noChangeArrowheads="1"/>
        </xdr:cNvSpPr>
      </xdr:nvSpPr>
      <xdr:spPr bwMode="auto">
        <a:xfrm>
          <a:off x="4191000" y="19621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742950</xdr:colOff>
      <xdr:row>12</xdr:row>
      <xdr:rowOff>47625</xdr:rowOff>
    </xdr:from>
    <xdr:to>
      <xdr:col>5</xdr:col>
      <xdr:colOff>714375</xdr:colOff>
      <xdr:row>14</xdr:row>
      <xdr:rowOff>47625</xdr:rowOff>
    </xdr:to>
    <xdr:sp macro="" textlink="">
      <xdr:nvSpPr>
        <xdr:cNvPr id="101" name="Text Box 498">
          <a:extLst>
            <a:ext uri="{FF2B5EF4-FFF2-40B4-BE49-F238E27FC236}">
              <a16:creationId xmlns:a16="http://schemas.microsoft.com/office/drawing/2014/main" id="{00000000-0008-0000-4E00-000065000000}"/>
            </a:ext>
          </a:extLst>
        </xdr:cNvPr>
        <xdr:cNvSpPr txBox="1">
          <a:spLocks noChangeArrowheads="1"/>
        </xdr:cNvSpPr>
      </xdr:nvSpPr>
      <xdr:spPr bwMode="auto">
        <a:xfrm>
          <a:off x="2419350" y="1190625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n-US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n-US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647700</xdr:colOff>
      <xdr:row>14</xdr:row>
      <xdr:rowOff>142875</xdr:rowOff>
    </xdr:from>
    <xdr:to>
      <xdr:col>6</xdr:col>
      <xdr:colOff>19050</xdr:colOff>
      <xdr:row>19</xdr:row>
      <xdr:rowOff>114300</xdr:rowOff>
    </xdr:to>
    <xdr:grpSp>
      <xdr:nvGrpSpPr>
        <xdr:cNvPr id="102" name="Group 499">
          <a:extLst>
            <a:ext uri="{FF2B5EF4-FFF2-40B4-BE49-F238E27FC236}">
              <a16:creationId xmlns:a16="http://schemas.microsoft.com/office/drawing/2014/main" id="{00000000-0008-0000-4E00-000066000000}"/>
            </a:ext>
          </a:extLst>
        </xdr:cNvPr>
        <xdr:cNvGrpSpPr>
          <a:grpSpLocks/>
        </xdr:cNvGrpSpPr>
      </xdr:nvGrpSpPr>
      <xdr:grpSpPr bwMode="auto">
        <a:xfrm>
          <a:off x="3170767" y="2818342"/>
          <a:ext cx="946150" cy="818091"/>
          <a:chOff x="276" y="197"/>
          <a:chExt cx="94" cy="82"/>
        </a:xfrm>
      </xdr:grpSpPr>
      <xdr:sp macro="" textlink="">
        <xdr:nvSpPr>
          <xdr:cNvPr id="103" name="Freeform 500">
            <a:extLst>
              <a:ext uri="{FF2B5EF4-FFF2-40B4-BE49-F238E27FC236}">
                <a16:creationId xmlns:a16="http://schemas.microsoft.com/office/drawing/2014/main" id="{00000000-0008-0000-4E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501">
            <a:extLst>
              <a:ext uri="{FF2B5EF4-FFF2-40B4-BE49-F238E27FC236}">
                <a16:creationId xmlns:a16="http://schemas.microsoft.com/office/drawing/2014/main" id="{00000000-0008-0000-4E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502">
            <a:extLst>
              <a:ext uri="{FF2B5EF4-FFF2-40B4-BE49-F238E27FC236}">
                <a16:creationId xmlns:a16="http://schemas.microsoft.com/office/drawing/2014/main" id="{00000000-0008-0000-4E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503">
            <a:extLst>
              <a:ext uri="{FF2B5EF4-FFF2-40B4-BE49-F238E27FC236}">
                <a16:creationId xmlns:a16="http://schemas.microsoft.com/office/drawing/2014/main" id="{00000000-0008-0000-4E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504">
            <a:extLst>
              <a:ext uri="{FF2B5EF4-FFF2-40B4-BE49-F238E27FC236}">
                <a16:creationId xmlns:a16="http://schemas.microsoft.com/office/drawing/2014/main" id="{00000000-0008-0000-4E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505">
            <a:extLst>
              <a:ext uri="{FF2B5EF4-FFF2-40B4-BE49-F238E27FC236}">
                <a16:creationId xmlns:a16="http://schemas.microsoft.com/office/drawing/2014/main" id="{00000000-0008-0000-4E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506">
            <a:extLst>
              <a:ext uri="{FF2B5EF4-FFF2-40B4-BE49-F238E27FC236}">
                <a16:creationId xmlns:a16="http://schemas.microsoft.com/office/drawing/2014/main" id="{00000000-0008-0000-4E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507">
            <a:extLst>
              <a:ext uri="{FF2B5EF4-FFF2-40B4-BE49-F238E27FC236}">
                <a16:creationId xmlns:a16="http://schemas.microsoft.com/office/drawing/2014/main" id="{00000000-0008-0000-4E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508">
            <a:extLst>
              <a:ext uri="{FF2B5EF4-FFF2-40B4-BE49-F238E27FC236}">
                <a16:creationId xmlns:a16="http://schemas.microsoft.com/office/drawing/2014/main" id="{00000000-0008-0000-4E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509">
            <a:extLst>
              <a:ext uri="{FF2B5EF4-FFF2-40B4-BE49-F238E27FC236}">
                <a16:creationId xmlns:a16="http://schemas.microsoft.com/office/drawing/2014/main" id="{00000000-0008-0000-4E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510">
            <a:extLst>
              <a:ext uri="{FF2B5EF4-FFF2-40B4-BE49-F238E27FC236}">
                <a16:creationId xmlns:a16="http://schemas.microsoft.com/office/drawing/2014/main" id="{00000000-0008-0000-4E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511">
            <a:extLst>
              <a:ext uri="{FF2B5EF4-FFF2-40B4-BE49-F238E27FC236}">
                <a16:creationId xmlns:a16="http://schemas.microsoft.com/office/drawing/2014/main" id="{00000000-0008-0000-4E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512">
            <a:extLst>
              <a:ext uri="{FF2B5EF4-FFF2-40B4-BE49-F238E27FC236}">
                <a16:creationId xmlns:a16="http://schemas.microsoft.com/office/drawing/2014/main" id="{00000000-0008-0000-4E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513">
            <a:extLst>
              <a:ext uri="{FF2B5EF4-FFF2-40B4-BE49-F238E27FC236}">
                <a16:creationId xmlns:a16="http://schemas.microsoft.com/office/drawing/2014/main" id="{00000000-0008-0000-4E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1</xdr:col>
      <xdr:colOff>190500</xdr:colOff>
      <xdr:row>24</xdr:row>
      <xdr:rowOff>47624</xdr:rowOff>
    </xdr:from>
    <xdr:to>
      <xdr:col>5</xdr:col>
      <xdr:colOff>523875</xdr:colOff>
      <xdr:row>38</xdr:row>
      <xdr:rowOff>95249</xdr:rowOff>
    </xdr:to>
    <xdr:graphicFrame macro="">
      <xdr:nvGraphicFramePr>
        <xdr:cNvPr id="126" name="125 Gráfico">
          <a:extLst>
            <a:ext uri="{FF2B5EF4-FFF2-40B4-BE49-F238E27FC236}">
              <a16:creationId xmlns:a16="http://schemas.microsoft.com/office/drawing/2014/main" id="{00000000-0008-0000-4E00-00007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201083</xdr:colOff>
      <xdr:row>9</xdr:row>
      <xdr:rowOff>84666</xdr:rowOff>
    </xdr:from>
    <xdr:to>
      <xdr:col>12</xdr:col>
      <xdr:colOff>413483</xdr:colOff>
      <xdr:row>43</xdr:row>
      <xdr:rowOff>74066</xdr:rowOff>
    </xdr:to>
    <xdr:grpSp>
      <xdr:nvGrpSpPr>
        <xdr:cNvPr id="150" name="149 Grupo">
          <a:extLst>
            <a:ext uri="{FF2B5EF4-FFF2-40B4-BE49-F238E27FC236}">
              <a16:creationId xmlns:a16="http://schemas.microsoft.com/office/drawing/2014/main" id="{00000000-0008-0000-4E00-000096000000}"/>
            </a:ext>
          </a:extLst>
        </xdr:cNvPr>
        <xdr:cNvGrpSpPr/>
      </xdr:nvGrpSpPr>
      <xdr:grpSpPr>
        <a:xfrm>
          <a:off x="4298950" y="1913466"/>
          <a:ext cx="4936800" cy="5780600"/>
          <a:chOff x="2032000" y="6635750"/>
          <a:chExt cx="6234642" cy="6774392"/>
        </a:xfrm>
      </xdr:grpSpPr>
      <xdr:pic>
        <xdr:nvPicPr>
          <xdr:cNvPr id="2050" name="Picture 2">
            <a:extLst>
              <a:ext uri="{FF2B5EF4-FFF2-40B4-BE49-F238E27FC236}">
                <a16:creationId xmlns:a16="http://schemas.microsoft.com/office/drawing/2014/main" id="{00000000-0008-0000-4E00-0000020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/>
          <a:srcRect/>
          <a:stretch>
            <a:fillRect/>
          </a:stretch>
        </xdr:blipFill>
        <xdr:spPr bwMode="auto">
          <a:xfrm>
            <a:off x="2032000" y="6635750"/>
            <a:ext cx="6234642" cy="6774392"/>
          </a:xfrm>
          <a:prstGeom prst="rect">
            <a:avLst/>
          </a:prstGeom>
          <a:noFill/>
        </xdr:spPr>
      </xdr:pic>
      <xdr:sp macro="" textlink="">
        <xdr:nvSpPr>
          <xdr:cNvPr id="127" name="Text Box 469">
            <a:extLst>
              <a:ext uri="{FF2B5EF4-FFF2-40B4-BE49-F238E27FC236}">
                <a16:creationId xmlns:a16="http://schemas.microsoft.com/office/drawing/2014/main" id="{00000000-0008-0000-4E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68184" y="7410450"/>
            <a:ext cx="1025544" cy="22501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8" name="Text Box 470">
            <a:extLst>
              <a:ext uri="{FF2B5EF4-FFF2-40B4-BE49-F238E27FC236}">
                <a16:creationId xmlns:a16="http://schemas.microsoft.com/office/drawing/2014/main" id="{00000000-0008-0000-4E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53174" y="7719634"/>
            <a:ext cx="985291" cy="33677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9" name="Text Box 471">
            <a:extLst>
              <a:ext uri="{FF2B5EF4-FFF2-40B4-BE49-F238E27FC236}">
                <a16:creationId xmlns:a16="http://schemas.microsoft.com/office/drawing/2014/main" id="{00000000-0008-0000-4E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64911" y="8372475"/>
            <a:ext cx="863323" cy="38110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30" name="Text Box 472">
            <a:extLst>
              <a:ext uri="{FF2B5EF4-FFF2-40B4-BE49-F238E27FC236}">
                <a16:creationId xmlns:a16="http://schemas.microsoft.com/office/drawing/2014/main" id="{00000000-0008-0000-4E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52720" y="9723966"/>
            <a:ext cx="789306" cy="25295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1" name="Text Box 473">
            <a:extLst>
              <a:ext uri="{FF2B5EF4-FFF2-40B4-BE49-F238E27FC236}">
                <a16:creationId xmlns:a16="http://schemas.microsoft.com/office/drawing/2014/main" id="{00000000-0008-0000-4E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34689" y="8984645"/>
            <a:ext cx="869373" cy="30825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2" name="Text Box 474">
            <a:extLst>
              <a:ext uri="{FF2B5EF4-FFF2-40B4-BE49-F238E27FC236}">
                <a16:creationId xmlns:a16="http://schemas.microsoft.com/office/drawing/2014/main" id="{00000000-0008-0000-4E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88654" y="9409643"/>
            <a:ext cx="946399" cy="3041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3" name="Text Box 475">
            <a:extLst>
              <a:ext uri="{FF2B5EF4-FFF2-40B4-BE49-F238E27FC236}">
                <a16:creationId xmlns:a16="http://schemas.microsoft.com/office/drawing/2014/main" id="{00000000-0008-0000-4E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82787" y="9544050"/>
            <a:ext cx="652421" cy="43286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4" name="Text Box 476">
            <a:extLst>
              <a:ext uri="{FF2B5EF4-FFF2-40B4-BE49-F238E27FC236}">
                <a16:creationId xmlns:a16="http://schemas.microsoft.com/office/drawing/2014/main" id="{00000000-0008-0000-4E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54725" y="9745134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5" name="Text Box 477">
            <a:extLst>
              <a:ext uri="{FF2B5EF4-FFF2-40B4-BE49-F238E27FC236}">
                <a16:creationId xmlns:a16="http://schemas.microsoft.com/office/drawing/2014/main" id="{00000000-0008-0000-4E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28847" y="10082741"/>
            <a:ext cx="1023459" cy="32826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6" name="Text Box 478">
            <a:extLst>
              <a:ext uri="{FF2B5EF4-FFF2-40B4-BE49-F238E27FC236}">
                <a16:creationId xmlns:a16="http://schemas.microsoft.com/office/drawing/2014/main" id="{00000000-0008-0000-4E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83183" y="10641692"/>
            <a:ext cx="731262" cy="25602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7" name="Text Box 479">
            <a:extLst>
              <a:ext uri="{FF2B5EF4-FFF2-40B4-BE49-F238E27FC236}">
                <a16:creationId xmlns:a16="http://schemas.microsoft.com/office/drawing/2014/main" id="{00000000-0008-0000-4E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79825" y="11154833"/>
            <a:ext cx="710494" cy="22958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8" name="Text Box 480">
            <a:extLst>
              <a:ext uri="{FF2B5EF4-FFF2-40B4-BE49-F238E27FC236}">
                <a16:creationId xmlns:a16="http://schemas.microsoft.com/office/drawing/2014/main" id="{00000000-0008-0000-4E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88217" y="11670240"/>
            <a:ext cx="805614" cy="33242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9" name="Text Box 481">
            <a:extLst>
              <a:ext uri="{FF2B5EF4-FFF2-40B4-BE49-F238E27FC236}">
                <a16:creationId xmlns:a16="http://schemas.microsoft.com/office/drawing/2014/main" id="{00000000-0008-0000-4E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90559" y="10604500"/>
            <a:ext cx="892686" cy="46421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40" name="Text Box 482">
            <a:extLst>
              <a:ext uri="{FF2B5EF4-FFF2-40B4-BE49-F238E27FC236}">
                <a16:creationId xmlns:a16="http://schemas.microsoft.com/office/drawing/2014/main" id="{00000000-0008-0000-4E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28403" y="12013140"/>
            <a:ext cx="848076" cy="47622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1" name="Text Box 483">
            <a:extLst>
              <a:ext uri="{FF2B5EF4-FFF2-40B4-BE49-F238E27FC236}">
                <a16:creationId xmlns:a16="http://schemas.microsoft.com/office/drawing/2014/main" id="{00000000-0008-0000-4E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38500" y="12216342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2" name="Text Box 484">
            <a:extLst>
              <a:ext uri="{FF2B5EF4-FFF2-40B4-BE49-F238E27FC236}">
                <a16:creationId xmlns:a16="http://schemas.microsoft.com/office/drawing/2014/main" id="{00000000-0008-0000-4E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39509" y="10030884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3" name="Text Box 485">
            <a:extLst>
              <a:ext uri="{FF2B5EF4-FFF2-40B4-BE49-F238E27FC236}">
                <a16:creationId xmlns:a16="http://schemas.microsoft.com/office/drawing/2014/main" id="{00000000-0008-0000-4E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11995" y="8953046"/>
            <a:ext cx="926727" cy="32669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4" name="Text Box 486">
            <a:extLst>
              <a:ext uri="{FF2B5EF4-FFF2-40B4-BE49-F238E27FC236}">
                <a16:creationId xmlns:a16="http://schemas.microsoft.com/office/drawing/2014/main" id="{00000000-0008-0000-4E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645275" y="8910108"/>
            <a:ext cx="889470" cy="30386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5" name="Text Box 487">
            <a:extLst>
              <a:ext uri="{FF2B5EF4-FFF2-40B4-BE49-F238E27FC236}">
                <a16:creationId xmlns:a16="http://schemas.microsoft.com/office/drawing/2014/main" id="{00000000-0008-0000-4E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447368" y="8108950"/>
            <a:ext cx="963255" cy="38154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6" name="Text Box 488">
            <a:extLst>
              <a:ext uri="{FF2B5EF4-FFF2-40B4-BE49-F238E27FC236}">
                <a16:creationId xmlns:a16="http://schemas.microsoft.com/office/drawing/2014/main" id="{00000000-0008-0000-4E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993705" y="7423453"/>
            <a:ext cx="665412" cy="30409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7" name="Text Box 489">
            <a:extLst>
              <a:ext uri="{FF2B5EF4-FFF2-40B4-BE49-F238E27FC236}">
                <a16:creationId xmlns:a16="http://schemas.microsoft.com/office/drawing/2014/main" id="{00000000-0008-0000-4E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38727" y="8793692"/>
            <a:ext cx="592814" cy="32820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8" name="Text Box 516">
            <a:extLst>
              <a:ext uri="{FF2B5EF4-FFF2-40B4-BE49-F238E27FC236}">
                <a16:creationId xmlns:a16="http://schemas.microsoft.com/office/drawing/2014/main" id="{00000000-0008-0000-4E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47121" y="8149014"/>
            <a:ext cx="1029311" cy="328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9" name="Text Box 517">
            <a:extLst>
              <a:ext uri="{FF2B5EF4-FFF2-40B4-BE49-F238E27FC236}">
                <a16:creationId xmlns:a16="http://schemas.microsoft.com/office/drawing/2014/main" id="{00000000-0008-0000-4E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56173" y="10218812"/>
            <a:ext cx="741223" cy="45527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n-US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10</xdr:col>
      <xdr:colOff>592667</xdr:colOff>
      <xdr:row>33</xdr:row>
      <xdr:rowOff>74083</xdr:rowOff>
    </xdr:from>
    <xdr:to>
      <xdr:col>13</xdr:col>
      <xdr:colOff>645583</xdr:colOff>
      <xdr:row>42</xdr:row>
      <xdr:rowOff>179918</xdr:rowOff>
    </xdr:to>
    <xdr:pic>
      <xdr:nvPicPr>
        <xdr:cNvPr id="151" name="Picture 129">
          <a:extLst>
            <a:ext uri="{FF2B5EF4-FFF2-40B4-BE49-F238E27FC236}">
              <a16:creationId xmlns:a16="http://schemas.microsoft.com/office/drawing/2014/main" id="{00000000-0008-0000-4E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98834" y="5651500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687916</xdr:colOff>
      <xdr:row>4</xdr:row>
      <xdr:rowOff>158750</xdr:rowOff>
    </xdr:to>
    <xdr:pic>
      <xdr:nvPicPr>
        <xdr:cNvPr id="50" name="Imagen 3">
          <a:extLst>
            <a:ext uri="{FF2B5EF4-FFF2-40B4-BE49-F238E27FC236}">
              <a16:creationId xmlns:a16="http://schemas.microsoft.com/office/drawing/2014/main" id="{00000000-0008-0000-4E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218083" cy="7937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11906</xdr:colOff>
      <xdr:row>1</xdr:row>
      <xdr:rowOff>59531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084594" cy="95250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4F00-000018000000}"/>
            </a:ext>
          </a:extLst>
        </xdr:cNvPr>
        <xdr:cNvSpPr>
          <a:spLocks noChangeArrowheads="1"/>
        </xdr:cNvSpPr>
      </xdr:nvSpPr>
      <xdr:spPr bwMode="auto">
        <a:xfrm>
          <a:off x="3514725" y="17526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4F00-00001B000000}"/>
            </a:ext>
          </a:extLst>
        </xdr:cNvPr>
        <xdr:cNvSpPr>
          <a:spLocks noChangeArrowheads="1"/>
        </xdr:cNvSpPr>
      </xdr:nvSpPr>
      <xdr:spPr bwMode="auto">
        <a:xfrm>
          <a:off x="3600450" y="18478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27</xdr:row>
      <xdr:rowOff>104775</xdr:rowOff>
    </xdr:from>
    <xdr:to>
      <xdr:col>5</xdr:col>
      <xdr:colOff>238125</xdr:colOff>
      <xdr:row>27</xdr:row>
      <xdr:rowOff>104775</xdr:rowOff>
    </xdr:to>
    <xdr:sp macro="" textlink="">
      <xdr:nvSpPr>
        <xdr:cNvPr id="53" name="Rectangle 53">
          <a:extLst>
            <a:ext uri="{FF2B5EF4-FFF2-40B4-BE49-F238E27FC236}">
              <a16:creationId xmlns:a16="http://schemas.microsoft.com/office/drawing/2014/main" id="{00000000-0008-0000-4F00-000035000000}"/>
            </a:ext>
          </a:extLst>
        </xdr:cNvPr>
        <xdr:cNvSpPr>
          <a:spLocks noChangeArrowheads="1"/>
        </xdr:cNvSpPr>
      </xdr:nvSpPr>
      <xdr:spPr bwMode="auto">
        <a:xfrm>
          <a:off x="3600450" y="3724275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190500</xdr:colOff>
      <xdr:row>28</xdr:row>
      <xdr:rowOff>47625</xdr:rowOff>
    </xdr:from>
    <xdr:to>
      <xdr:col>5</xdr:col>
      <xdr:colOff>190500</xdr:colOff>
      <xdr:row>28</xdr:row>
      <xdr:rowOff>57150</xdr:rowOff>
    </xdr:to>
    <xdr:sp macro="" textlink="">
      <xdr:nvSpPr>
        <xdr:cNvPr id="61" name="Rectangle 61">
          <a:extLst>
            <a:ext uri="{FF2B5EF4-FFF2-40B4-BE49-F238E27FC236}">
              <a16:creationId xmlns:a16="http://schemas.microsoft.com/office/drawing/2014/main" id="{00000000-0008-0000-4F00-00003D000000}"/>
            </a:ext>
          </a:extLst>
        </xdr:cNvPr>
        <xdr:cNvSpPr>
          <a:spLocks noChangeArrowheads="1"/>
        </xdr:cNvSpPr>
      </xdr:nvSpPr>
      <xdr:spPr bwMode="auto">
        <a:xfrm>
          <a:off x="3562350" y="3829050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6" name="Rectangle 76">
          <a:extLst>
            <a:ext uri="{FF2B5EF4-FFF2-40B4-BE49-F238E27FC236}">
              <a16:creationId xmlns:a16="http://schemas.microsoft.com/office/drawing/2014/main" id="{00000000-0008-0000-4F00-00004C000000}"/>
            </a:ext>
          </a:extLst>
        </xdr:cNvPr>
        <xdr:cNvSpPr>
          <a:spLocks noChangeArrowheads="1"/>
        </xdr:cNvSpPr>
      </xdr:nvSpPr>
      <xdr:spPr bwMode="auto">
        <a:xfrm>
          <a:off x="3600450" y="18478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476250</xdr:colOff>
      <xdr:row>11</xdr:row>
      <xdr:rowOff>66675</xdr:rowOff>
    </xdr:from>
    <xdr:to>
      <xdr:col>4</xdr:col>
      <xdr:colOff>123825</xdr:colOff>
      <xdr:row>13</xdr:row>
      <xdr:rowOff>66675</xdr:rowOff>
    </xdr:to>
    <xdr:sp macro="" textlink="">
      <xdr:nvSpPr>
        <xdr:cNvPr id="99" name="Text Box 107">
          <a:extLst>
            <a:ext uri="{FF2B5EF4-FFF2-40B4-BE49-F238E27FC236}">
              <a16:creationId xmlns:a16="http://schemas.microsoft.com/office/drawing/2014/main" id="{00000000-0008-0000-4F00-000063000000}"/>
            </a:ext>
          </a:extLst>
        </xdr:cNvPr>
        <xdr:cNvSpPr txBox="1">
          <a:spLocks noChangeArrowheads="1"/>
        </xdr:cNvSpPr>
      </xdr:nvSpPr>
      <xdr:spPr bwMode="auto">
        <a:xfrm>
          <a:off x="3086100" y="190500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561974</xdr:colOff>
      <xdr:row>13</xdr:row>
      <xdr:rowOff>142875</xdr:rowOff>
    </xdr:from>
    <xdr:to>
      <xdr:col>4</xdr:col>
      <xdr:colOff>476249</xdr:colOff>
      <xdr:row>18</xdr:row>
      <xdr:rowOff>114300</xdr:rowOff>
    </xdr:to>
    <xdr:grpSp>
      <xdr:nvGrpSpPr>
        <xdr:cNvPr id="100" name="Group 108">
          <a:extLst>
            <a:ext uri="{FF2B5EF4-FFF2-40B4-BE49-F238E27FC236}">
              <a16:creationId xmlns:a16="http://schemas.microsoft.com/office/drawing/2014/main" id="{00000000-0008-0000-4F00-000064000000}"/>
            </a:ext>
          </a:extLst>
        </xdr:cNvPr>
        <xdr:cNvGrpSpPr>
          <a:grpSpLocks/>
        </xdr:cNvGrpSpPr>
      </xdr:nvGrpSpPr>
      <xdr:grpSpPr bwMode="auto">
        <a:xfrm>
          <a:off x="2966507" y="2378075"/>
          <a:ext cx="913342" cy="818092"/>
          <a:chOff x="276" y="197"/>
          <a:chExt cx="94" cy="82"/>
        </a:xfrm>
      </xdr:grpSpPr>
      <xdr:sp macro="" textlink="">
        <xdr:nvSpPr>
          <xdr:cNvPr id="101" name="Freeform 109">
            <a:extLst>
              <a:ext uri="{FF2B5EF4-FFF2-40B4-BE49-F238E27FC236}">
                <a16:creationId xmlns:a16="http://schemas.microsoft.com/office/drawing/2014/main" id="{00000000-0008-0000-4F00-000065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2" name="Freeform 110">
            <a:extLst>
              <a:ext uri="{FF2B5EF4-FFF2-40B4-BE49-F238E27FC236}">
                <a16:creationId xmlns:a16="http://schemas.microsoft.com/office/drawing/2014/main" id="{00000000-0008-0000-4F00-000066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3" name="Freeform 111">
            <a:extLst>
              <a:ext uri="{FF2B5EF4-FFF2-40B4-BE49-F238E27FC236}">
                <a16:creationId xmlns:a16="http://schemas.microsoft.com/office/drawing/2014/main" id="{00000000-0008-0000-4F00-000067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2">
            <a:extLst>
              <a:ext uri="{FF2B5EF4-FFF2-40B4-BE49-F238E27FC236}">
                <a16:creationId xmlns:a16="http://schemas.microsoft.com/office/drawing/2014/main" id="{00000000-0008-0000-4F00-000068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3">
            <a:extLst>
              <a:ext uri="{FF2B5EF4-FFF2-40B4-BE49-F238E27FC236}">
                <a16:creationId xmlns:a16="http://schemas.microsoft.com/office/drawing/2014/main" id="{00000000-0008-0000-4F00-000069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4">
            <a:extLst>
              <a:ext uri="{FF2B5EF4-FFF2-40B4-BE49-F238E27FC236}">
                <a16:creationId xmlns:a16="http://schemas.microsoft.com/office/drawing/2014/main" id="{00000000-0008-0000-4F00-00006A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7" name="Freeform 115">
            <a:extLst>
              <a:ext uri="{FF2B5EF4-FFF2-40B4-BE49-F238E27FC236}">
                <a16:creationId xmlns:a16="http://schemas.microsoft.com/office/drawing/2014/main" id="{00000000-0008-0000-4F00-00006B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116">
            <a:extLst>
              <a:ext uri="{FF2B5EF4-FFF2-40B4-BE49-F238E27FC236}">
                <a16:creationId xmlns:a16="http://schemas.microsoft.com/office/drawing/2014/main" id="{00000000-0008-0000-4F00-00006C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7">
            <a:extLst>
              <a:ext uri="{FF2B5EF4-FFF2-40B4-BE49-F238E27FC236}">
                <a16:creationId xmlns:a16="http://schemas.microsoft.com/office/drawing/2014/main" id="{00000000-0008-0000-4F00-00006D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8">
            <a:extLst>
              <a:ext uri="{FF2B5EF4-FFF2-40B4-BE49-F238E27FC236}">
                <a16:creationId xmlns:a16="http://schemas.microsoft.com/office/drawing/2014/main" id="{00000000-0008-0000-4F00-00006E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1" name="Freeform 119">
            <a:extLst>
              <a:ext uri="{FF2B5EF4-FFF2-40B4-BE49-F238E27FC236}">
                <a16:creationId xmlns:a16="http://schemas.microsoft.com/office/drawing/2014/main" id="{00000000-0008-0000-4F00-00006F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20">
            <a:extLst>
              <a:ext uri="{FF2B5EF4-FFF2-40B4-BE49-F238E27FC236}">
                <a16:creationId xmlns:a16="http://schemas.microsoft.com/office/drawing/2014/main" id="{00000000-0008-0000-4F00-000070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1">
            <a:extLst>
              <a:ext uri="{FF2B5EF4-FFF2-40B4-BE49-F238E27FC236}">
                <a16:creationId xmlns:a16="http://schemas.microsoft.com/office/drawing/2014/main" id="{00000000-0008-0000-4F00-000071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2">
            <a:extLst>
              <a:ext uri="{FF2B5EF4-FFF2-40B4-BE49-F238E27FC236}">
                <a16:creationId xmlns:a16="http://schemas.microsoft.com/office/drawing/2014/main" id="{00000000-0008-0000-4F00-000072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22</xdr:row>
      <xdr:rowOff>133350</xdr:rowOff>
    </xdr:from>
    <xdr:to>
      <xdr:col>4</xdr:col>
      <xdr:colOff>114299</xdr:colOff>
      <xdr:row>37</xdr:row>
      <xdr:rowOff>0</xdr:rowOff>
    </xdr:to>
    <xdr:graphicFrame macro="">
      <xdr:nvGraphicFramePr>
        <xdr:cNvPr id="121" name="131 Gráfico">
          <a:extLst>
            <a:ext uri="{FF2B5EF4-FFF2-40B4-BE49-F238E27FC236}">
              <a16:creationId xmlns:a16="http://schemas.microsoft.com/office/drawing/2014/main" id="{00000000-0008-0000-4F00-00007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349252</xdr:colOff>
      <xdr:row>10</xdr:row>
      <xdr:rowOff>158751</xdr:rowOff>
    </xdr:from>
    <xdr:to>
      <xdr:col>10</xdr:col>
      <xdr:colOff>561652</xdr:colOff>
      <xdr:row>41</xdr:row>
      <xdr:rowOff>323879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4F00-000094000000}"/>
            </a:ext>
          </a:extLst>
        </xdr:cNvPr>
        <xdr:cNvGrpSpPr/>
      </xdr:nvGrpSpPr>
      <xdr:grpSpPr>
        <a:xfrm>
          <a:off x="3752852" y="1877484"/>
          <a:ext cx="4936800" cy="5507595"/>
          <a:chOff x="1481667" y="6096000"/>
          <a:chExt cx="4784400" cy="5202795"/>
        </a:xfrm>
      </xdr:grpSpPr>
      <xdr:pic>
        <xdr:nvPicPr>
          <xdr:cNvPr id="3074" name="Picture 2">
            <a:extLst>
              <a:ext uri="{FF2B5EF4-FFF2-40B4-BE49-F238E27FC236}">
                <a16:creationId xmlns:a16="http://schemas.microsoft.com/office/drawing/2014/main" id="{00000000-0008-0000-4F00-0000020C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481667" y="6096000"/>
            <a:ext cx="4784400" cy="5202795"/>
          </a:xfrm>
          <a:prstGeom prst="rect">
            <a:avLst/>
          </a:prstGeom>
          <a:noFill/>
        </xdr:spPr>
      </xdr:pic>
      <xdr:sp macro="" textlink="">
        <xdr:nvSpPr>
          <xdr:cNvPr id="124" name="Text Box 78">
            <a:extLst>
              <a:ext uri="{FF2B5EF4-FFF2-40B4-BE49-F238E27FC236}">
                <a16:creationId xmlns:a16="http://schemas.microsoft.com/office/drawing/2014/main" id="{00000000-0008-0000-4F00-00007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46350" y="6690783"/>
            <a:ext cx="8477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5" name="Text Box 79">
            <a:extLst>
              <a:ext uri="{FF2B5EF4-FFF2-40B4-BE49-F238E27FC236}">
                <a16:creationId xmlns:a16="http://schemas.microsoft.com/office/drawing/2014/main" id="{00000000-0008-0000-4F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49625" y="6899275"/>
            <a:ext cx="7524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6" name="Text Box 80">
            <a:extLst>
              <a:ext uri="{FF2B5EF4-FFF2-40B4-BE49-F238E27FC236}">
                <a16:creationId xmlns:a16="http://schemas.microsoft.com/office/drawing/2014/main" id="{00000000-0008-0000-4F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22032" y="7398808"/>
            <a:ext cx="6667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7" name="Text Box 81">
            <a:extLst>
              <a:ext uri="{FF2B5EF4-FFF2-40B4-BE49-F238E27FC236}">
                <a16:creationId xmlns:a16="http://schemas.microsoft.com/office/drawing/2014/main" id="{00000000-0008-0000-4F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98232" y="8405284"/>
            <a:ext cx="6096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8" name="Text Box 82">
            <a:extLst>
              <a:ext uri="{FF2B5EF4-FFF2-40B4-BE49-F238E27FC236}">
                <a16:creationId xmlns:a16="http://schemas.microsoft.com/office/drawing/2014/main" id="{00000000-0008-0000-4F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28408" y="7873999"/>
            <a:ext cx="6762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29" name="Text Box 83">
            <a:extLst>
              <a:ext uri="{FF2B5EF4-FFF2-40B4-BE49-F238E27FC236}">
                <a16:creationId xmlns:a16="http://schemas.microsoft.com/office/drawing/2014/main" id="{00000000-0008-0000-4F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54892" y="8181975"/>
            <a:ext cx="7429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0" name="Text Box 84">
            <a:extLst>
              <a:ext uri="{FF2B5EF4-FFF2-40B4-BE49-F238E27FC236}">
                <a16:creationId xmlns:a16="http://schemas.microsoft.com/office/drawing/2014/main" id="{00000000-0008-0000-4F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83907" y="8274051"/>
            <a:ext cx="44767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1" name="Text Box 85">
            <a:extLst>
              <a:ext uri="{FF2B5EF4-FFF2-40B4-BE49-F238E27FC236}">
                <a16:creationId xmlns:a16="http://schemas.microsoft.com/office/drawing/2014/main" id="{00000000-0008-0000-4F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03725" y="8528051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2" name="Text Box 86">
            <a:extLst>
              <a:ext uri="{FF2B5EF4-FFF2-40B4-BE49-F238E27FC236}">
                <a16:creationId xmlns:a16="http://schemas.microsoft.com/office/drawing/2014/main" id="{00000000-0008-0000-4F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90847" y="8713258"/>
            <a:ext cx="838200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3" name="Text Box 87">
            <a:extLst>
              <a:ext uri="{FF2B5EF4-FFF2-40B4-BE49-F238E27FC236}">
                <a16:creationId xmlns:a16="http://schemas.microsoft.com/office/drawing/2014/main" id="{00000000-0008-0000-4F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97717" y="9133417"/>
            <a:ext cx="53340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4" name="Text Box 88">
            <a:extLst>
              <a:ext uri="{FF2B5EF4-FFF2-40B4-BE49-F238E27FC236}">
                <a16:creationId xmlns:a16="http://schemas.microsoft.com/office/drawing/2014/main" id="{00000000-0008-0000-4F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37908" y="9482666"/>
            <a:ext cx="5524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5" name="Text Box 89">
            <a:extLst>
              <a:ext uri="{FF2B5EF4-FFF2-40B4-BE49-F238E27FC236}">
                <a16:creationId xmlns:a16="http://schemas.microsoft.com/office/drawing/2014/main" id="{00000000-0008-0000-4F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52134" y="9913408"/>
            <a:ext cx="542925" cy="2254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6" name="Text Box 90">
            <a:extLst>
              <a:ext uri="{FF2B5EF4-FFF2-40B4-BE49-F238E27FC236}">
                <a16:creationId xmlns:a16="http://schemas.microsoft.com/office/drawing/2014/main" id="{00000000-0008-0000-4F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78226" y="9059333"/>
            <a:ext cx="73342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7" name="Text Box 91">
            <a:extLst>
              <a:ext uri="{FF2B5EF4-FFF2-40B4-BE49-F238E27FC236}">
                <a16:creationId xmlns:a16="http://schemas.microsoft.com/office/drawing/2014/main" id="{00000000-0008-0000-4F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14650" y="10171642"/>
            <a:ext cx="704850" cy="317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8" name="Text Box 92">
            <a:extLst>
              <a:ext uri="{FF2B5EF4-FFF2-40B4-BE49-F238E27FC236}">
                <a16:creationId xmlns:a16="http://schemas.microsoft.com/office/drawing/2014/main" id="{00000000-0008-0000-4F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02417" y="10332509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39" name="Text Box 93">
            <a:extLst>
              <a:ext uri="{FF2B5EF4-FFF2-40B4-BE49-F238E27FC236}">
                <a16:creationId xmlns:a16="http://schemas.microsoft.com/office/drawing/2014/main" id="{00000000-0008-0000-4F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92842" y="8580967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0" name="Text Box 94">
            <a:extLst>
              <a:ext uri="{FF2B5EF4-FFF2-40B4-BE49-F238E27FC236}">
                <a16:creationId xmlns:a16="http://schemas.microsoft.com/office/drawing/2014/main" id="{00000000-0008-0000-4F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893358" y="7897283"/>
            <a:ext cx="5905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1" name="Text Box 95">
            <a:extLst>
              <a:ext uri="{FF2B5EF4-FFF2-40B4-BE49-F238E27FC236}">
                <a16:creationId xmlns:a16="http://schemas.microsoft.com/office/drawing/2014/main" id="{00000000-0008-0000-4F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88441" y="7767109"/>
            <a:ext cx="733425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2" name="Text Box 96">
            <a:extLst>
              <a:ext uri="{FF2B5EF4-FFF2-40B4-BE49-F238E27FC236}">
                <a16:creationId xmlns:a16="http://schemas.microsoft.com/office/drawing/2014/main" id="{00000000-0008-0000-4F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22282" y="7177617"/>
            <a:ext cx="7620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3" name="Text Box 97">
            <a:extLst>
              <a:ext uri="{FF2B5EF4-FFF2-40B4-BE49-F238E27FC236}">
                <a16:creationId xmlns:a16="http://schemas.microsoft.com/office/drawing/2014/main" id="{00000000-0008-0000-4F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07342" y="6646332"/>
            <a:ext cx="5810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4" name="Text Box 98">
            <a:extLst>
              <a:ext uri="{FF2B5EF4-FFF2-40B4-BE49-F238E27FC236}">
                <a16:creationId xmlns:a16="http://schemas.microsoft.com/office/drawing/2014/main" id="{00000000-0008-0000-4F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13692" y="7733241"/>
            <a:ext cx="485775" cy="1746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5">
            <a:extLst>
              <a:ext uri="{FF2B5EF4-FFF2-40B4-BE49-F238E27FC236}">
                <a16:creationId xmlns:a16="http://schemas.microsoft.com/office/drawing/2014/main" id="{00000000-0008-0000-4F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47482" y="7209366"/>
            <a:ext cx="7334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4F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650999" y="8771466"/>
            <a:ext cx="571500" cy="269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105836</xdr:colOff>
      <xdr:row>33</xdr:row>
      <xdr:rowOff>10584</xdr:rowOff>
    </xdr:from>
    <xdr:to>
      <xdr:col>12</xdr:col>
      <xdr:colOff>158752</xdr:colOff>
      <xdr:row>41</xdr:row>
      <xdr:rowOff>190502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4F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28419" y="5312834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359833</xdr:colOff>
      <xdr:row>5</xdr:row>
      <xdr:rowOff>0</xdr:rowOff>
    </xdr:to>
    <xdr:pic>
      <xdr:nvPicPr>
        <xdr:cNvPr id="51" name="Imagen 3">
          <a:extLst>
            <a:ext uri="{FF2B5EF4-FFF2-40B4-BE49-F238E27FC236}">
              <a16:creationId xmlns:a16="http://schemas.microsoft.com/office/drawing/2014/main" id="{00000000-0008-0000-4F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768416" cy="79375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5000-000018000000}"/>
            </a:ext>
          </a:extLst>
        </xdr:cNvPr>
        <xdr:cNvSpPr>
          <a:spLocks noChangeArrowheads="1"/>
        </xdr:cNvSpPr>
      </xdr:nvSpPr>
      <xdr:spPr bwMode="auto">
        <a:xfrm>
          <a:off x="3971925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5000-00001B000000}"/>
            </a:ext>
          </a:extLst>
        </xdr:cNvPr>
        <xdr:cNvSpPr>
          <a:spLocks noChangeArrowheads="1"/>
        </xdr:cNvSpPr>
      </xdr:nvSpPr>
      <xdr:spPr bwMode="auto">
        <a:xfrm>
          <a:off x="40576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00000000-0008-0000-5000-00004D000000}"/>
            </a:ext>
          </a:extLst>
        </xdr:cNvPr>
        <xdr:cNvSpPr>
          <a:spLocks noChangeArrowheads="1"/>
        </xdr:cNvSpPr>
      </xdr:nvSpPr>
      <xdr:spPr bwMode="auto">
        <a:xfrm>
          <a:off x="40576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438150</xdr:colOff>
      <xdr:row>11</xdr:row>
      <xdr:rowOff>95250</xdr:rowOff>
    </xdr:from>
    <xdr:to>
      <xdr:col>5</xdr:col>
      <xdr:colOff>409575</xdr:colOff>
      <xdr:row>13</xdr:row>
      <xdr:rowOff>95250</xdr:rowOff>
    </xdr:to>
    <xdr:sp macro="" textlink="">
      <xdr:nvSpPr>
        <xdr:cNvPr id="100" name="Text Box 107">
          <a:extLst>
            <a:ext uri="{FF2B5EF4-FFF2-40B4-BE49-F238E27FC236}">
              <a16:creationId xmlns:a16="http://schemas.microsoft.com/office/drawing/2014/main" id="{00000000-0008-0000-5000-000064000000}"/>
            </a:ext>
          </a:extLst>
        </xdr:cNvPr>
        <xdr:cNvSpPr txBox="1">
          <a:spLocks noChangeArrowheads="1"/>
        </xdr:cNvSpPr>
      </xdr:nvSpPr>
      <xdr:spPr bwMode="auto">
        <a:xfrm>
          <a:off x="2743200" y="1914525"/>
          <a:ext cx="1495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533400</xdr:colOff>
      <xdr:row>13</xdr:row>
      <xdr:rowOff>142875</xdr:rowOff>
    </xdr:from>
    <xdr:to>
      <xdr:col>5</xdr:col>
      <xdr:colOff>19050</xdr:colOff>
      <xdr:row>18</xdr:row>
      <xdr:rowOff>114300</xdr:rowOff>
    </xdr:to>
    <xdr:grpSp>
      <xdr:nvGrpSpPr>
        <xdr:cNvPr id="101" name="Group 108">
          <a:extLst>
            <a:ext uri="{FF2B5EF4-FFF2-40B4-BE49-F238E27FC236}">
              <a16:creationId xmlns:a16="http://schemas.microsoft.com/office/drawing/2014/main" id="{00000000-0008-0000-5000-000065000000}"/>
            </a:ext>
          </a:extLst>
        </xdr:cNvPr>
        <xdr:cNvGrpSpPr>
          <a:grpSpLocks/>
        </xdr:cNvGrpSpPr>
      </xdr:nvGrpSpPr>
      <xdr:grpSpPr bwMode="auto">
        <a:xfrm>
          <a:off x="2734733" y="2369608"/>
          <a:ext cx="899584" cy="818092"/>
          <a:chOff x="276" y="197"/>
          <a:chExt cx="94" cy="82"/>
        </a:xfrm>
      </xdr:grpSpPr>
      <xdr:sp macro="" textlink="">
        <xdr:nvSpPr>
          <xdr:cNvPr id="102" name="Freeform 109">
            <a:extLst>
              <a:ext uri="{FF2B5EF4-FFF2-40B4-BE49-F238E27FC236}">
                <a16:creationId xmlns:a16="http://schemas.microsoft.com/office/drawing/2014/main" id="{00000000-0008-0000-5000-000066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3" name="Freeform 110">
            <a:extLst>
              <a:ext uri="{FF2B5EF4-FFF2-40B4-BE49-F238E27FC236}">
                <a16:creationId xmlns:a16="http://schemas.microsoft.com/office/drawing/2014/main" id="{00000000-0008-0000-5000-000067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5000-000068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5000-000069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5000-00006A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5000-00006B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5000-00006C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5000-00006D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5000-00006E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5000-00006F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5000-000070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5000-000071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5000-000072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5000-000073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24</xdr:row>
      <xdr:rowOff>0</xdr:rowOff>
    </xdr:from>
    <xdr:to>
      <xdr:col>4</xdr:col>
      <xdr:colOff>752475</xdr:colOff>
      <xdr:row>37</xdr:row>
      <xdr:rowOff>19050</xdr:rowOff>
    </xdr:to>
    <xdr:graphicFrame macro="">
      <xdr:nvGraphicFramePr>
        <xdr:cNvPr id="122" name="131 Gráfico">
          <a:extLst>
            <a:ext uri="{FF2B5EF4-FFF2-40B4-BE49-F238E27FC236}">
              <a16:creationId xmlns:a16="http://schemas.microsoft.com/office/drawing/2014/main" id="{00000000-0008-0000-5000-00007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190500</xdr:colOff>
      <xdr:row>11</xdr:row>
      <xdr:rowOff>52915</xdr:rowOff>
    </xdr:from>
    <xdr:to>
      <xdr:col>11</xdr:col>
      <xdr:colOff>402900</xdr:colOff>
      <xdr:row>44</xdr:row>
      <xdr:rowOff>10565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5000-000094000000}"/>
            </a:ext>
          </a:extLst>
        </xdr:cNvPr>
        <xdr:cNvGrpSpPr/>
      </xdr:nvGrpSpPr>
      <xdr:grpSpPr>
        <a:xfrm>
          <a:off x="3805767" y="1940982"/>
          <a:ext cx="4936800" cy="5714983"/>
          <a:chOff x="1598084" y="6815666"/>
          <a:chExt cx="6442075" cy="6843183"/>
        </a:xfrm>
      </xdr:grpSpPr>
      <xdr:pic>
        <xdr:nvPicPr>
          <xdr:cNvPr id="4098" name="Picture 2">
            <a:extLst>
              <a:ext uri="{FF2B5EF4-FFF2-40B4-BE49-F238E27FC236}">
                <a16:creationId xmlns:a16="http://schemas.microsoft.com/office/drawing/2014/main" id="{00000000-0008-0000-5000-0000021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598084" y="6815666"/>
            <a:ext cx="6442075" cy="6843183"/>
          </a:xfrm>
          <a:prstGeom prst="rect">
            <a:avLst/>
          </a:prstGeom>
          <a:noFill/>
        </xdr:spPr>
      </xdr:pic>
      <xdr:sp macro="" textlink="">
        <xdr:nvSpPr>
          <xdr:cNvPr id="125" name="Text Box 78">
            <a:extLst>
              <a:ext uri="{FF2B5EF4-FFF2-40B4-BE49-F238E27FC236}">
                <a16:creationId xmlns:a16="http://schemas.microsoft.com/office/drawing/2014/main" id="{00000000-0008-0000-50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91933" y="7643283"/>
            <a:ext cx="1085186" cy="31513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50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60460" y="7941616"/>
            <a:ext cx="985924" cy="34899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50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81703" y="8565680"/>
            <a:ext cx="981171" cy="45575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50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29403" y="9934690"/>
            <a:ext cx="947722" cy="32251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50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68269" y="9183158"/>
            <a:ext cx="1250613" cy="30335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1" i="0" u="none" strike="noStrike" baseline="0">
                <a:solidFill>
                  <a:schemeClr val="bg1"/>
                </a:solidFill>
                <a:latin typeface="Arial"/>
                <a:cs typeface="Arial"/>
              </a:rPr>
              <a:t>COTOPAXI</a:t>
            </a:r>
            <a:endParaRPr lang="es-EC" sz="700" b="1" i="0" u="none" strike="noStrike" baseline="0">
              <a:solidFill>
                <a:schemeClr val="bg1"/>
              </a:solidFill>
              <a:latin typeface="Arial"/>
              <a:cs typeface="Arial"/>
            </a:endParaRP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50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30144" y="9653060"/>
            <a:ext cx="1031240" cy="36496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50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73829" y="9723967"/>
            <a:ext cx="733537" cy="37378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50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641974" y="9999134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50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95433" y="10258423"/>
            <a:ext cx="1123196" cy="30439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50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06800" y="10847917"/>
            <a:ext cx="684569" cy="2729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50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72908" y="11324166"/>
            <a:ext cx="818711" cy="20866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50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91884" y="11828992"/>
            <a:ext cx="701476" cy="40808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50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41306" y="10805583"/>
            <a:ext cx="932828" cy="47477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50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77152" y="12193058"/>
            <a:ext cx="1027976" cy="45594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50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26833" y="12438592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50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90258" y="10221384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50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54361" y="9124950"/>
            <a:ext cx="1068001" cy="29512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50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179607" y="9100609"/>
            <a:ext cx="976050" cy="34603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50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02866" y="8310032"/>
            <a:ext cx="1024540" cy="33934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50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38763" y="7609416"/>
            <a:ext cx="1006881" cy="36228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50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00058" y="9068859"/>
            <a:ext cx="759828" cy="364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5">
            <a:extLst>
              <a:ext uri="{FF2B5EF4-FFF2-40B4-BE49-F238E27FC236}">
                <a16:creationId xmlns:a16="http://schemas.microsoft.com/office/drawing/2014/main" id="{00000000-0008-0000-50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33483" y="8362951"/>
            <a:ext cx="984897" cy="31300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50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886250" y="10443631"/>
            <a:ext cx="851851" cy="49124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624418</xdr:colOff>
      <xdr:row>35</xdr:row>
      <xdr:rowOff>31750</xdr:rowOff>
    </xdr:from>
    <xdr:to>
      <xdr:col>12</xdr:col>
      <xdr:colOff>677334</xdr:colOff>
      <xdr:row>43</xdr:row>
      <xdr:rowOff>179918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50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37918" y="5630333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613834</xdr:colOff>
      <xdr:row>5</xdr:row>
      <xdr:rowOff>0</xdr:rowOff>
    </xdr:to>
    <xdr:pic>
      <xdr:nvPicPr>
        <xdr:cNvPr id="49" name="Imagen 3">
          <a:extLst>
            <a:ext uri="{FF2B5EF4-FFF2-40B4-BE49-F238E27FC236}">
              <a16:creationId xmlns:a16="http://schemas.microsoft.com/office/drawing/2014/main" id="{00000000-0008-0000-50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450917" cy="79375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5100-000018000000}"/>
            </a:ext>
          </a:extLst>
        </xdr:cNvPr>
        <xdr:cNvSpPr>
          <a:spLocks noChangeArrowheads="1"/>
        </xdr:cNvSpPr>
      </xdr:nvSpPr>
      <xdr:spPr bwMode="auto">
        <a:xfrm>
          <a:off x="3971925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5100-00001B000000}"/>
            </a:ext>
          </a:extLst>
        </xdr:cNvPr>
        <xdr:cNvSpPr>
          <a:spLocks noChangeArrowheads="1"/>
        </xdr:cNvSpPr>
      </xdr:nvSpPr>
      <xdr:spPr bwMode="auto">
        <a:xfrm>
          <a:off x="405765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209550</xdr:colOff>
      <xdr:row>27</xdr:row>
      <xdr:rowOff>38100</xdr:rowOff>
    </xdr:from>
    <xdr:to>
      <xdr:col>4</xdr:col>
      <xdr:colOff>228600</xdr:colOff>
      <xdr:row>27</xdr:row>
      <xdr:rowOff>47625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0000000-0008-0000-5100-000030000000}"/>
            </a:ext>
          </a:extLst>
        </xdr:cNvPr>
        <xdr:cNvSpPr>
          <a:spLocks noChangeArrowheads="1"/>
        </xdr:cNvSpPr>
      </xdr:nvSpPr>
      <xdr:spPr bwMode="auto">
        <a:xfrm>
          <a:off x="3276600" y="36385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00000000-0008-0000-5100-00004D000000}"/>
            </a:ext>
          </a:extLst>
        </xdr:cNvPr>
        <xdr:cNvSpPr>
          <a:spLocks noChangeArrowheads="1"/>
        </xdr:cNvSpPr>
      </xdr:nvSpPr>
      <xdr:spPr bwMode="auto">
        <a:xfrm>
          <a:off x="405765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742950</xdr:colOff>
      <xdr:row>11</xdr:row>
      <xdr:rowOff>47625</xdr:rowOff>
    </xdr:from>
    <xdr:to>
      <xdr:col>3</xdr:col>
      <xdr:colOff>714375</xdr:colOff>
      <xdr:row>13</xdr:row>
      <xdr:rowOff>47625</xdr:rowOff>
    </xdr:to>
    <xdr:sp macro="" textlink="">
      <xdr:nvSpPr>
        <xdr:cNvPr id="100" name="Text Box 107">
          <a:extLst>
            <a:ext uri="{FF2B5EF4-FFF2-40B4-BE49-F238E27FC236}">
              <a16:creationId xmlns:a16="http://schemas.microsoft.com/office/drawing/2014/main" id="{00000000-0008-0000-5100-000064000000}"/>
            </a:ext>
          </a:extLst>
        </xdr:cNvPr>
        <xdr:cNvSpPr txBox="1">
          <a:spLocks noChangeArrowheads="1"/>
        </xdr:cNvSpPr>
      </xdr:nvSpPr>
      <xdr:spPr bwMode="auto">
        <a:xfrm>
          <a:off x="2286000" y="1057275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2</xdr:col>
      <xdr:colOff>647700</xdr:colOff>
      <xdr:row>13</xdr:row>
      <xdr:rowOff>142875</xdr:rowOff>
    </xdr:from>
    <xdr:to>
      <xdr:col>4</xdr:col>
      <xdr:colOff>19050</xdr:colOff>
      <xdr:row>18</xdr:row>
      <xdr:rowOff>114300</xdr:rowOff>
    </xdr:to>
    <xdr:grpSp>
      <xdr:nvGrpSpPr>
        <xdr:cNvPr id="101" name="Group 108">
          <a:extLst>
            <a:ext uri="{FF2B5EF4-FFF2-40B4-BE49-F238E27FC236}">
              <a16:creationId xmlns:a16="http://schemas.microsoft.com/office/drawing/2014/main" id="{00000000-0008-0000-5100-000065000000}"/>
            </a:ext>
          </a:extLst>
        </xdr:cNvPr>
        <xdr:cNvGrpSpPr>
          <a:grpSpLocks/>
        </xdr:cNvGrpSpPr>
      </xdr:nvGrpSpPr>
      <xdr:grpSpPr bwMode="auto">
        <a:xfrm>
          <a:off x="2239433" y="2369608"/>
          <a:ext cx="946150" cy="818092"/>
          <a:chOff x="276" y="197"/>
          <a:chExt cx="94" cy="82"/>
        </a:xfrm>
      </xdr:grpSpPr>
      <xdr:sp macro="" textlink="">
        <xdr:nvSpPr>
          <xdr:cNvPr id="102" name="Freeform 109">
            <a:extLst>
              <a:ext uri="{FF2B5EF4-FFF2-40B4-BE49-F238E27FC236}">
                <a16:creationId xmlns:a16="http://schemas.microsoft.com/office/drawing/2014/main" id="{00000000-0008-0000-5100-000066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3" name="Freeform 110">
            <a:extLst>
              <a:ext uri="{FF2B5EF4-FFF2-40B4-BE49-F238E27FC236}">
                <a16:creationId xmlns:a16="http://schemas.microsoft.com/office/drawing/2014/main" id="{00000000-0008-0000-5100-000067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5100-000068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5100-000069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5100-00006A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5100-00006B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5100-00006C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5100-00006D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5100-00006E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5100-00006F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5100-000070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5100-000071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5100-000072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5100-000073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23</xdr:row>
      <xdr:rowOff>19050</xdr:rowOff>
    </xdr:from>
    <xdr:to>
      <xdr:col>4</xdr:col>
      <xdr:colOff>285750</xdr:colOff>
      <xdr:row>37</xdr:row>
      <xdr:rowOff>19050</xdr:rowOff>
    </xdr:to>
    <xdr:graphicFrame macro="">
      <xdr:nvGraphicFramePr>
        <xdr:cNvPr id="122" name="131 Gráfico">
          <a:extLst>
            <a:ext uri="{FF2B5EF4-FFF2-40B4-BE49-F238E27FC236}">
              <a16:creationId xmlns:a16="http://schemas.microsoft.com/office/drawing/2014/main" id="{00000000-0008-0000-5100-00007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285750</xdr:colOff>
      <xdr:row>11</xdr:row>
      <xdr:rowOff>148166</xdr:rowOff>
    </xdr:from>
    <xdr:to>
      <xdr:col>10</xdr:col>
      <xdr:colOff>498150</xdr:colOff>
      <xdr:row>44</xdr:row>
      <xdr:rowOff>105816</xdr:rowOff>
    </xdr:to>
    <xdr:grpSp>
      <xdr:nvGrpSpPr>
        <xdr:cNvPr id="156" name="155 Grupo">
          <a:extLst>
            <a:ext uri="{FF2B5EF4-FFF2-40B4-BE49-F238E27FC236}">
              <a16:creationId xmlns:a16="http://schemas.microsoft.com/office/drawing/2014/main" id="{00000000-0008-0000-5100-00009C000000}"/>
            </a:ext>
          </a:extLst>
        </xdr:cNvPr>
        <xdr:cNvGrpSpPr/>
      </xdr:nvGrpSpPr>
      <xdr:grpSpPr>
        <a:xfrm>
          <a:off x="3452283" y="2036233"/>
          <a:ext cx="4936800" cy="5714983"/>
          <a:chOff x="2582334" y="6434666"/>
          <a:chExt cx="6269567" cy="6728883"/>
        </a:xfrm>
      </xdr:grpSpPr>
      <xdr:pic>
        <xdr:nvPicPr>
          <xdr:cNvPr id="5122" name="Picture 2">
            <a:extLst>
              <a:ext uri="{FF2B5EF4-FFF2-40B4-BE49-F238E27FC236}">
                <a16:creationId xmlns:a16="http://schemas.microsoft.com/office/drawing/2014/main" id="{00000000-0008-0000-5100-0000021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582334" y="6434666"/>
            <a:ext cx="6269567" cy="6728883"/>
          </a:xfrm>
          <a:prstGeom prst="rect">
            <a:avLst/>
          </a:prstGeom>
          <a:noFill/>
        </xdr:spPr>
      </xdr:pic>
      <xdr:sp macro="" textlink="">
        <xdr:nvSpPr>
          <xdr:cNvPr id="133" name="Text Box 78">
            <a:extLst>
              <a:ext uri="{FF2B5EF4-FFF2-40B4-BE49-F238E27FC236}">
                <a16:creationId xmlns:a16="http://schemas.microsoft.com/office/drawing/2014/main" id="{00000000-0008-0000-51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43351" y="7272865"/>
            <a:ext cx="1038250" cy="24626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34" name="Text Box 79">
            <a:extLst>
              <a:ext uri="{FF2B5EF4-FFF2-40B4-BE49-F238E27FC236}">
                <a16:creationId xmlns:a16="http://schemas.microsoft.com/office/drawing/2014/main" id="{00000000-0008-0000-51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17041" y="7544858"/>
            <a:ext cx="863098" cy="27478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35" name="Text Box 80">
            <a:extLst>
              <a:ext uri="{FF2B5EF4-FFF2-40B4-BE49-F238E27FC236}">
                <a16:creationId xmlns:a16="http://schemas.microsoft.com/office/drawing/2014/main" id="{00000000-0008-0000-51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09170" y="8139642"/>
            <a:ext cx="966595" cy="24183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36" name="Text Box 81">
            <a:extLst>
              <a:ext uri="{FF2B5EF4-FFF2-40B4-BE49-F238E27FC236}">
                <a16:creationId xmlns:a16="http://schemas.microsoft.com/office/drawing/2014/main" id="{00000000-0008-0000-51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57996" y="9537700"/>
            <a:ext cx="679080" cy="22875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7" name="Text Box 82">
            <a:extLst>
              <a:ext uri="{FF2B5EF4-FFF2-40B4-BE49-F238E27FC236}">
                <a16:creationId xmlns:a16="http://schemas.microsoft.com/office/drawing/2014/main" id="{00000000-0008-0000-51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99516" y="8791575"/>
            <a:ext cx="812011" cy="24319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8" name="Text Box 83">
            <a:extLst>
              <a:ext uri="{FF2B5EF4-FFF2-40B4-BE49-F238E27FC236}">
                <a16:creationId xmlns:a16="http://schemas.microsoft.com/office/drawing/2014/main" id="{00000000-0008-0000-51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69028" y="9219143"/>
            <a:ext cx="1030824" cy="3643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9" name="Text Box 84">
            <a:extLst>
              <a:ext uri="{FF2B5EF4-FFF2-40B4-BE49-F238E27FC236}">
                <a16:creationId xmlns:a16="http://schemas.microsoft.com/office/drawing/2014/main" id="{00000000-0008-0000-51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22517" y="9395884"/>
            <a:ext cx="898507" cy="34443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40" name="Text Box 85">
            <a:extLst>
              <a:ext uri="{FF2B5EF4-FFF2-40B4-BE49-F238E27FC236}">
                <a16:creationId xmlns:a16="http://schemas.microsoft.com/office/drawing/2014/main" id="{00000000-0008-0000-51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562725" y="9596967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41" name="Text Box 86">
            <a:extLst>
              <a:ext uri="{FF2B5EF4-FFF2-40B4-BE49-F238E27FC236}">
                <a16:creationId xmlns:a16="http://schemas.microsoft.com/office/drawing/2014/main" id="{00000000-0008-0000-51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1555" y="9930341"/>
            <a:ext cx="1285375" cy="4240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42" name="Text Box 87">
            <a:extLst>
              <a:ext uri="{FF2B5EF4-FFF2-40B4-BE49-F238E27FC236}">
                <a16:creationId xmlns:a16="http://schemas.microsoft.com/office/drawing/2014/main" id="{00000000-0008-0000-51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06384" y="10466916"/>
            <a:ext cx="655509" cy="24027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43" name="Text Box 88">
            <a:extLst>
              <a:ext uri="{FF2B5EF4-FFF2-40B4-BE49-F238E27FC236}">
                <a16:creationId xmlns:a16="http://schemas.microsoft.com/office/drawing/2014/main" id="{00000000-0008-0000-51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51325" y="10911415"/>
            <a:ext cx="716407" cy="25308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44" name="Text Box 89">
            <a:extLst>
              <a:ext uri="{FF2B5EF4-FFF2-40B4-BE49-F238E27FC236}">
                <a16:creationId xmlns:a16="http://schemas.microsoft.com/office/drawing/2014/main" id="{00000000-0008-0000-51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39277" y="11426825"/>
            <a:ext cx="759842" cy="43016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45" name="Text Box 90">
            <a:extLst>
              <a:ext uri="{FF2B5EF4-FFF2-40B4-BE49-F238E27FC236}">
                <a16:creationId xmlns:a16="http://schemas.microsoft.com/office/drawing/2014/main" id="{00000000-0008-0000-51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62785" y="10361084"/>
            <a:ext cx="1113705" cy="56823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46" name="Text Box 91">
            <a:extLst>
              <a:ext uri="{FF2B5EF4-FFF2-40B4-BE49-F238E27FC236}">
                <a16:creationId xmlns:a16="http://schemas.microsoft.com/office/drawing/2014/main" id="{00000000-0008-0000-51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27331" y="11896725"/>
            <a:ext cx="856461" cy="52209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7" name="Text Box 92">
            <a:extLst>
              <a:ext uri="{FF2B5EF4-FFF2-40B4-BE49-F238E27FC236}">
                <a16:creationId xmlns:a16="http://schemas.microsoft.com/office/drawing/2014/main" id="{00000000-0008-0000-51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26417" y="12025842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8" name="Text Box 93">
            <a:extLst>
              <a:ext uri="{FF2B5EF4-FFF2-40B4-BE49-F238E27FC236}">
                <a16:creationId xmlns:a16="http://schemas.microsoft.com/office/drawing/2014/main" id="{00000000-0008-0000-51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26342" y="9808633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9" name="Text Box 94">
            <a:extLst>
              <a:ext uri="{FF2B5EF4-FFF2-40B4-BE49-F238E27FC236}">
                <a16:creationId xmlns:a16="http://schemas.microsoft.com/office/drawing/2014/main" id="{00000000-0008-0000-51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42912" y="8712201"/>
            <a:ext cx="781759" cy="28336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50" name="Text Box 95">
            <a:extLst>
              <a:ext uri="{FF2B5EF4-FFF2-40B4-BE49-F238E27FC236}">
                <a16:creationId xmlns:a16="http://schemas.microsoft.com/office/drawing/2014/main" id="{00000000-0008-0000-5100-00009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52192" y="8656109"/>
            <a:ext cx="1233054" cy="50931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51" name="Text Box 96">
            <a:extLst>
              <a:ext uri="{FF2B5EF4-FFF2-40B4-BE49-F238E27FC236}">
                <a16:creationId xmlns:a16="http://schemas.microsoft.com/office/drawing/2014/main" id="{00000000-0008-0000-5100-00009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828367" y="7897284"/>
            <a:ext cx="1010165" cy="3666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52" name="Text Box 97">
            <a:extLst>
              <a:ext uri="{FF2B5EF4-FFF2-40B4-BE49-F238E27FC236}">
                <a16:creationId xmlns:a16="http://schemas.microsoft.com/office/drawing/2014/main" id="{00000000-0008-0000-5100-00009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15265" y="7217833"/>
            <a:ext cx="714514" cy="26210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53" name="Text Box 98">
            <a:extLst>
              <a:ext uri="{FF2B5EF4-FFF2-40B4-BE49-F238E27FC236}">
                <a16:creationId xmlns:a16="http://schemas.microsoft.com/office/drawing/2014/main" id="{00000000-0008-0000-5100-00009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620810" y="8613775"/>
            <a:ext cx="608965" cy="3034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54" name="Text Box 125">
            <a:extLst>
              <a:ext uri="{FF2B5EF4-FFF2-40B4-BE49-F238E27FC236}">
                <a16:creationId xmlns:a16="http://schemas.microsoft.com/office/drawing/2014/main" id="{00000000-0008-0000-5100-00009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936066" y="7971367"/>
            <a:ext cx="919256" cy="33171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55" name="Text Box 126">
            <a:extLst>
              <a:ext uri="{FF2B5EF4-FFF2-40B4-BE49-F238E27FC236}">
                <a16:creationId xmlns:a16="http://schemas.microsoft.com/office/drawing/2014/main" id="{00000000-0008-0000-5100-00009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99831" y="10020300"/>
            <a:ext cx="611697" cy="37331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8</xdr:col>
      <xdr:colOff>222250</xdr:colOff>
      <xdr:row>36</xdr:row>
      <xdr:rowOff>116417</xdr:rowOff>
    </xdr:from>
    <xdr:to>
      <xdr:col>11</xdr:col>
      <xdr:colOff>275166</xdr:colOff>
      <xdr:row>44</xdr:row>
      <xdr:rowOff>137585</xdr:rowOff>
    </xdr:to>
    <xdr:pic>
      <xdr:nvPicPr>
        <xdr:cNvPr id="157" name="Picture 129">
          <a:extLst>
            <a:ext uri="{FF2B5EF4-FFF2-40B4-BE49-F238E27FC236}">
              <a16:creationId xmlns:a16="http://schemas.microsoft.com/office/drawing/2014/main" id="{00000000-0008-0000-51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39417" y="5873750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0</xdr:colOff>
      <xdr:row>5</xdr:row>
      <xdr:rowOff>0</xdr:rowOff>
    </xdr:to>
    <xdr:pic>
      <xdr:nvPicPr>
        <xdr:cNvPr id="50" name="Imagen 3">
          <a:extLst>
            <a:ext uri="{FF2B5EF4-FFF2-40B4-BE49-F238E27FC236}">
              <a16:creationId xmlns:a16="http://schemas.microsoft.com/office/drawing/2014/main" id="{00000000-0008-0000-51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165167" cy="793750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4" name="Rectangle 24">
          <a:extLst>
            <a:ext uri="{FF2B5EF4-FFF2-40B4-BE49-F238E27FC236}">
              <a16:creationId xmlns:a16="http://schemas.microsoft.com/office/drawing/2014/main" id="{00000000-0008-0000-5200-000018000000}"/>
            </a:ext>
          </a:extLst>
        </xdr:cNvPr>
        <xdr:cNvSpPr>
          <a:spLocks noChangeArrowheads="1"/>
        </xdr:cNvSpPr>
      </xdr:nvSpPr>
      <xdr:spPr bwMode="auto">
        <a:xfrm>
          <a:off x="4010025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7" name="Rectangle 27">
          <a:extLst>
            <a:ext uri="{FF2B5EF4-FFF2-40B4-BE49-F238E27FC236}">
              <a16:creationId xmlns:a16="http://schemas.microsoft.com/office/drawing/2014/main" id="{00000000-0008-0000-5200-00001B000000}"/>
            </a:ext>
          </a:extLst>
        </xdr:cNvPr>
        <xdr:cNvSpPr>
          <a:spLocks noChangeArrowheads="1"/>
        </xdr:cNvSpPr>
      </xdr:nvSpPr>
      <xdr:spPr bwMode="auto">
        <a:xfrm>
          <a:off x="409575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27</xdr:row>
      <xdr:rowOff>104775</xdr:rowOff>
    </xdr:from>
    <xdr:to>
      <xdr:col>5</xdr:col>
      <xdr:colOff>238125</xdr:colOff>
      <xdr:row>27</xdr:row>
      <xdr:rowOff>104775</xdr:rowOff>
    </xdr:to>
    <xdr:sp macro="" textlink="">
      <xdr:nvSpPr>
        <xdr:cNvPr id="54" name="Rectangle 54">
          <a:extLst>
            <a:ext uri="{FF2B5EF4-FFF2-40B4-BE49-F238E27FC236}">
              <a16:creationId xmlns:a16="http://schemas.microsoft.com/office/drawing/2014/main" id="{00000000-0008-0000-5200-000036000000}"/>
            </a:ext>
          </a:extLst>
        </xdr:cNvPr>
        <xdr:cNvSpPr>
          <a:spLocks noChangeArrowheads="1"/>
        </xdr:cNvSpPr>
      </xdr:nvSpPr>
      <xdr:spPr bwMode="auto">
        <a:xfrm>
          <a:off x="4095750" y="3705225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7" name="Rectangle 77">
          <a:extLst>
            <a:ext uri="{FF2B5EF4-FFF2-40B4-BE49-F238E27FC236}">
              <a16:creationId xmlns:a16="http://schemas.microsoft.com/office/drawing/2014/main" id="{00000000-0008-0000-5200-00004D000000}"/>
            </a:ext>
          </a:extLst>
        </xdr:cNvPr>
        <xdr:cNvSpPr>
          <a:spLocks noChangeArrowheads="1"/>
        </xdr:cNvSpPr>
      </xdr:nvSpPr>
      <xdr:spPr bwMode="auto">
        <a:xfrm>
          <a:off x="409575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571500</xdr:colOff>
      <xdr:row>9</xdr:row>
      <xdr:rowOff>142875</xdr:rowOff>
    </xdr:from>
    <xdr:to>
      <xdr:col>4</xdr:col>
      <xdr:colOff>628650</xdr:colOff>
      <xdr:row>11</xdr:row>
      <xdr:rowOff>142875</xdr:rowOff>
    </xdr:to>
    <xdr:sp macro="" textlink="">
      <xdr:nvSpPr>
        <xdr:cNvPr id="100" name="Text Box 108">
          <a:extLst>
            <a:ext uri="{FF2B5EF4-FFF2-40B4-BE49-F238E27FC236}">
              <a16:creationId xmlns:a16="http://schemas.microsoft.com/office/drawing/2014/main" id="{00000000-0008-0000-5200-000064000000}"/>
            </a:ext>
          </a:extLst>
        </xdr:cNvPr>
        <xdr:cNvSpPr txBox="1">
          <a:spLocks noChangeArrowheads="1"/>
        </xdr:cNvSpPr>
      </xdr:nvSpPr>
      <xdr:spPr bwMode="auto">
        <a:xfrm>
          <a:off x="3000375" y="1638300"/>
          <a:ext cx="87630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542925</xdr:colOff>
      <xdr:row>12</xdr:row>
      <xdr:rowOff>47625</xdr:rowOff>
    </xdr:from>
    <xdr:to>
      <xdr:col>4</xdr:col>
      <xdr:colOff>666750</xdr:colOff>
      <xdr:row>17</xdr:row>
      <xdr:rowOff>19050</xdr:rowOff>
    </xdr:to>
    <xdr:grpSp>
      <xdr:nvGrpSpPr>
        <xdr:cNvPr id="101" name="Group 110">
          <a:extLst>
            <a:ext uri="{FF2B5EF4-FFF2-40B4-BE49-F238E27FC236}">
              <a16:creationId xmlns:a16="http://schemas.microsoft.com/office/drawing/2014/main" id="{00000000-0008-0000-5200-000065000000}"/>
            </a:ext>
          </a:extLst>
        </xdr:cNvPr>
        <xdr:cNvGrpSpPr>
          <a:grpSpLocks/>
        </xdr:cNvGrpSpPr>
      </xdr:nvGrpSpPr>
      <xdr:grpSpPr bwMode="auto">
        <a:xfrm>
          <a:off x="3049058" y="2105025"/>
          <a:ext cx="970492" cy="818092"/>
          <a:chOff x="276" y="197"/>
          <a:chExt cx="94" cy="82"/>
        </a:xfrm>
      </xdr:grpSpPr>
      <xdr:sp macro="" textlink="">
        <xdr:nvSpPr>
          <xdr:cNvPr id="102" name="Freeform 111">
            <a:extLst>
              <a:ext uri="{FF2B5EF4-FFF2-40B4-BE49-F238E27FC236}">
                <a16:creationId xmlns:a16="http://schemas.microsoft.com/office/drawing/2014/main" id="{00000000-0008-0000-5200-000066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3" name="Freeform 112">
            <a:extLst>
              <a:ext uri="{FF2B5EF4-FFF2-40B4-BE49-F238E27FC236}">
                <a16:creationId xmlns:a16="http://schemas.microsoft.com/office/drawing/2014/main" id="{00000000-0008-0000-5200-000067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4" name="Freeform 113">
            <a:extLst>
              <a:ext uri="{FF2B5EF4-FFF2-40B4-BE49-F238E27FC236}">
                <a16:creationId xmlns:a16="http://schemas.microsoft.com/office/drawing/2014/main" id="{00000000-0008-0000-5200-000068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14">
            <a:extLst>
              <a:ext uri="{FF2B5EF4-FFF2-40B4-BE49-F238E27FC236}">
                <a16:creationId xmlns:a16="http://schemas.microsoft.com/office/drawing/2014/main" id="{00000000-0008-0000-5200-000069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5">
            <a:extLst>
              <a:ext uri="{FF2B5EF4-FFF2-40B4-BE49-F238E27FC236}">
                <a16:creationId xmlns:a16="http://schemas.microsoft.com/office/drawing/2014/main" id="{00000000-0008-0000-5200-00006A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6">
            <a:extLst>
              <a:ext uri="{FF2B5EF4-FFF2-40B4-BE49-F238E27FC236}">
                <a16:creationId xmlns:a16="http://schemas.microsoft.com/office/drawing/2014/main" id="{00000000-0008-0000-5200-00006B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117">
            <a:extLst>
              <a:ext uri="{FF2B5EF4-FFF2-40B4-BE49-F238E27FC236}">
                <a16:creationId xmlns:a16="http://schemas.microsoft.com/office/drawing/2014/main" id="{00000000-0008-0000-5200-00006C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8">
            <a:extLst>
              <a:ext uri="{FF2B5EF4-FFF2-40B4-BE49-F238E27FC236}">
                <a16:creationId xmlns:a16="http://schemas.microsoft.com/office/drawing/2014/main" id="{00000000-0008-0000-5200-00006D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9">
            <a:extLst>
              <a:ext uri="{FF2B5EF4-FFF2-40B4-BE49-F238E27FC236}">
                <a16:creationId xmlns:a16="http://schemas.microsoft.com/office/drawing/2014/main" id="{00000000-0008-0000-5200-00006E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20">
            <a:extLst>
              <a:ext uri="{FF2B5EF4-FFF2-40B4-BE49-F238E27FC236}">
                <a16:creationId xmlns:a16="http://schemas.microsoft.com/office/drawing/2014/main" id="{00000000-0008-0000-5200-00006F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121">
            <a:extLst>
              <a:ext uri="{FF2B5EF4-FFF2-40B4-BE49-F238E27FC236}">
                <a16:creationId xmlns:a16="http://schemas.microsoft.com/office/drawing/2014/main" id="{00000000-0008-0000-5200-000070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22">
            <a:extLst>
              <a:ext uri="{FF2B5EF4-FFF2-40B4-BE49-F238E27FC236}">
                <a16:creationId xmlns:a16="http://schemas.microsoft.com/office/drawing/2014/main" id="{00000000-0008-0000-5200-000071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23">
            <a:extLst>
              <a:ext uri="{FF2B5EF4-FFF2-40B4-BE49-F238E27FC236}">
                <a16:creationId xmlns:a16="http://schemas.microsoft.com/office/drawing/2014/main" id="{00000000-0008-0000-5200-000072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24">
            <a:extLst>
              <a:ext uri="{FF2B5EF4-FFF2-40B4-BE49-F238E27FC236}">
                <a16:creationId xmlns:a16="http://schemas.microsoft.com/office/drawing/2014/main" id="{00000000-0008-0000-5200-000073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19050</xdr:colOff>
      <xdr:row>21</xdr:row>
      <xdr:rowOff>38101</xdr:rowOff>
    </xdr:from>
    <xdr:to>
      <xdr:col>4</xdr:col>
      <xdr:colOff>171450</xdr:colOff>
      <xdr:row>36</xdr:row>
      <xdr:rowOff>57150</xdr:rowOff>
    </xdr:to>
    <xdr:graphicFrame macro="">
      <xdr:nvGraphicFramePr>
        <xdr:cNvPr id="122" name="130 Gráfico">
          <a:extLst>
            <a:ext uri="{FF2B5EF4-FFF2-40B4-BE49-F238E27FC236}">
              <a16:creationId xmlns:a16="http://schemas.microsoft.com/office/drawing/2014/main" id="{00000000-0008-0000-5200-00007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476250</xdr:colOff>
      <xdr:row>11</xdr:row>
      <xdr:rowOff>95250</xdr:rowOff>
    </xdr:from>
    <xdr:to>
      <xdr:col>10</xdr:col>
      <xdr:colOff>688650</xdr:colOff>
      <xdr:row>43</xdr:row>
      <xdr:rowOff>84650</xdr:rowOff>
    </xdr:to>
    <xdr:grpSp>
      <xdr:nvGrpSpPr>
        <xdr:cNvPr id="149" name="148 Grupo">
          <a:extLst>
            <a:ext uri="{FF2B5EF4-FFF2-40B4-BE49-F238E27FC236}">
              <a16:creationId xmlns:a16="http://schemas.microsoft.com/office/drawing/2014/main" id="{00000000-0008-0000-5200-000095000000}"/>
            </a:ext>
          </a:extLst>
        </xdr:cNvPr>
        <xdr:cNvGrpSpPr/>
      </xdr:nvGrpSpPr>
      <xdr:grpSpPr>
        <a:xfrm>
          <a:off x="3829050" y="1983317"/>
          <a:ext cx="4936800" cy="5662066"/>
          <a:chOff x="1957917" y="5947833"/>
          <a:chExt cx="6306608" cy="6859058"/>
        </a:xfrm>
      </xdr:grpSpPr>
      <xdr:pic>
        <xdr:nvPicPr>
          <xdr:cNvPr id="6146" name="Picture 2">
            <a:extLst>
              <a:ext uri="{FF2B5EF4-FFF2-40B4-BE49-F238E27FC236}">
                <a16:creationId xmlns:a16="http://schemas.microsoft.com/office/drawing/2014/main" id="{00000000-0008-0000-5200-0000021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957917" y="5947833"/>
            <a:ext cx="6306608" cy="6859058"/>
          </a:xfrm>
          <a:prstGeom prst="rect">
            <a:avLst/>
          </a:prstGeom>
          <a:noFill/>
        </xdr:spPr>
      </xdr:pic>
      <xdr:sp macro="" textlink="">
        <xdr:nvSpPr>
          <xdr:cNvPr id="125" name="Freeform 35">
            <a:extLst>
              <a:ext uri="{FF2B5EF4-FFF2-40B4-BE49-F238E27FC236}">
                <a16:creationId xmlns:a16="http://schemas.microsoft.com/office/drawing/2014/main" id="{00000000-0008-0000-5200-00007D000000}"/>
              </a:ext>
            </a:extLst>
          </xdr:cNvPr>
          <xdr:cNvSpPr>
            <a:spLocks/>
          </xdr:cNvSpPr>
        </xdr:nvSpPr>
        <xdr:spPr bwMode="auto">
          <a:xfrm>
            <a:off x="3332692" y="9763125"/>
            <a:ext cx="19050" cy="9525"/>
          </a:xfrm>
          <a:custGeom>
            <a:avLst/>
            <a:gdLst>
              <a:gd name="T0" fmla="*/ 0 w 1"/>
              <a:gd name="T1" fmla="*/ 0 h 1"/>
              <a:gd name="T2" fmla="*/ 0 w 1"/>
              <a:gd name="T3" fmla="*/ 9525 h 1"/>
              <a:gd name="T4" fmla="*/ 19050 w 1"/>
              <a:gd name="T5" fmla="*/ 9525 h 1"/>
              <a:gd name="T6" fmla="*/ 0 w 1"/>
              <a:gd name="T7" fmla="*/ 0 h 1"/>
              <a:gd name="T8" fmla="*/ 0 60000 65536"/>
              <a:gd name="T9" fmla="*/ 0 60000 65536"/>
              <a:gd name="T10" fmla="*/ 0 60000 65536"/>
              <a:gd name="T11" fmla="*/ 0 60000 65536"/>
              <a:gd name="T12" fmla="*/ 0 w 1"/>
              <a:gd name="T13" fmla="*/ 0 h 1"/>
              <a:gd name="T14" fmla="*/ 1 w 1"/>
              <a:gd name="T15" fmla="*/ 1 h 1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1" h="1">
                <a:moveTo>
                  <a:pt x="0" y="0"/>
                </a:moveTo>
                <a:lnTo>
                  <a:pt x="0" y="1"/>
                </a:lnTo>
                <a:lnTo>
                  <a:pt x="1" y="1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52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42565" y="6812314"/>
            <a:ext cx="1026448" cy="29423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52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60875" y="7068608"/>
            <a:ext cx="859122" cy="22440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52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86448" y="7673975"/>
            <a:ext cx="1094176" cy="29828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52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08884" y="9066563"/>
            <a:ext cx="774082" cy="21092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52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75141" y="8297333"/>
            <a:ext cx="886837" cy="31422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52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53524" y="8753475"/>
            <a:ext cx="1154875" cy="35086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52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77125" y="8866716"/>
            <a:ext cx="873378" cy="49067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52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874809" y="9057217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52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86651" y="9432925"/>
            <a:ext cx="1165942" cy="28407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52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81968" y="9990667"/>
            <a:ext cx="712600" cy="27239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52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26909" y="10466917"/>
            <a:ext cx="786303" cy="23565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52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03551" y="11003493"/>
            <a:ext cx="1032996" cy="43160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52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05891" y="9937749"/>
            <a:ext cx="1030274" cy="47181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52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94998" y="11325225"/>
            <a:ext cx="980932" cy="44283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52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96167" y="11549592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52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65425" y="9353550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52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95174" y="8267698"/>
            <a:ext cx="927555" cy="37049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52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581776" y="8201025"/>
            <a:ext cx="970306" cy="39721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52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256870" y="7383098"/>
            <a:ext cx="1044101" cy="37606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52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82523" y="6727909"/>
            <a:ext cx="928096" cy="32537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6" name="Text Box 99">
            <a:extLst>
              <a:ext uri="{FF2B5EF4-FFF2-40B4-BE49-F238E27FC236}">
                <a16:creationId xmlns:a16="http://schemas.microsoft.com/office/drawing/2014/main" id="{00000000-0008-0000-52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04859" y="8177740"/>
            <a:ext cx="677851" cy="2739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7" name="Text Box 127">
            <a:extLst>
              <a:ext uri="{FF2B5EF4-FFF2-40B4-BE49-F238E27FC236}">
                <a16:creationId xmlns:a16="http://schemas.microsoft.com/office/drawing/2014/main" id="{00000000-0008-0000-52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83268" y="7484174"/>
            <a:ext cx="827470" cy="27498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8" name="Text Box 128">
            <a:extLst>
              <a:ext uri="{FF2B5EF4-FFF2-40B4-BE49-F238E27FC236}">
                <a16:creationId xmlns:a16="http://schemas.microsoft.com/office/drawing/2014/main" id="{00000000-0008-0000-52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38800" y="9512301"/>
            <a:ext cx="795658" cy="40447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8</xdr:col>
      <xdr:colOff>666750</xdr:colOff>
      <xdr:row>35</xdr:row>
      <xdr:rowOff>10583</xdr:rowOff>
    </xdr:from>
    <xdr:to>
      <xdr:col>11</xdr:col>
      <xdr:colOff>719666</xdr:colOff>
      <xdr:row>42</xdr:row>
      <xdr:rowOff>190501</xdr:rowOff>
    </xdr:to>
    <xdr:pic>
      <xdr:nvPicPr>
        <xdr:cNvPr id="150" name="Picture 129">
          <a:extLst>
            <a:ext uri="{FF2B5EF4-FFF2-40B4-BE49-F238E27FC236}">
              <a16:creationId xmlns:a16="http://schemas.microsoft.com/office/drawing/2014/main" id="{00000000-0008-0000-52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3833" y="5609166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687917</xdr:colOff>
      <xdr:row>5</xdr:row>
      <xdr:rowOff>0</xdr:rowOff>
    </xdr:to>
    <xdr:pic>
      <xdr:nvPicPr>
        <xdr:cNvPr id="51" name="Imagen 3">
          <a:extLst>
            <a:ext uri="{FF2B5EF4-FFF2-40B4-BE49-F238E27FC236}">
              <a16:creationId xmlns:a16="http://schemas.microsoft.com/office/drawing/2014/main" id="{00000000-0008-0000-52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271000" cy="79375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5300-000018000000}"/>
            </a:ext>
          </a:extLst>
        </xdr:cNvPr>
        <xdr:cNvSpPr>
          <a:spLocks noChangeArrowheads="1"/>
        </xdr:cNvSpPr>
      </xdr:nvSpPr>
      <xdr:spPr bwMode="auto">
        <a:xfrm>
          <a:off x="3867150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5300-00001B000000}"/>
            </a:ext>
          </a:extLst>
        </xdr:cNvPr>
        <xdr:cNvSpPr>
          <a:spLocks noChangeArrowheads="1"/>
        </xdr:cNvSpPr>
      </xdr:nvSpPr>
      <xdr:spPr bwMode="auto">
        <a:xfrm>
          <a:off x="395287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209550</xdr:colOff>
      <xdr:row>27</xdr:row>
      <xdr:rowOff>38100</xdr:rowOff>
    </xdr:from>
    <xdr:to>
      <xdr:col>4</xdr:col>
      <xdr:colOff>228600</xdr:colOff>
      <xdr:row>27</xdr:row>
      <xdr:rowOff>47625</xdr:rowOff>
    </xdr:to>
    <xdr:sp macro="" textlink="">
      <xdr:nvSpPr>
        <xdr:cNvPr id="47" name="Rectangle 47">
          <a:extLst>
            <a:ext uri="{FF2B5EF4-FFF2-40B4-BE49-F238E27FC236}">
              <a16:creationId xmlns:a16="http://schemas.microsoft.com/office/drawing/2014/main" id="{00000000-0008-0000-5300-00002F000000}"/>
            </a:ext>
          </a:extLst>
        </xdr:cNvPr>
        <xdr:cNvSpPr>
          <a:spLocks noChangeArrowheads="1"/>
        </xdr:cNvSpPr>
      </xdr:nvSpPr>
      <xdr:spPr bwMode="auto">
        <a:xfrm>
          <a:off x="3171825" y="36385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6" name="Rectangle 76">
          <a:extLst>
            <a:ext uri="{FF2B5EF4-FFF2-40B4-BE49-F238E27FC236}">
              <a16:creationId xmlns:a16="http://schemas.microsoft.com/office/drawing/2014/main" id="{00000000-0008-0000-5300-00004C000000}"/>
            </a:ext>
          </a:extLst>
        </xdr:cNvPr>
        <xdr:cNvSpPr>
          <a:spLocks noChangeArrowheads="1"/>
        </xdr:cNvSpPr>
      </xdr:nvSpPr>
      <xdr:spPr bwMode="auto">
        <a:xfrm>
          <a:off x="395287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1323975</xdr:colOff>
      <xdr:row>9</xdr:row>
      <xdr:rowOff>152400</xdr:rowOff>
    </xdr:from>
    <xdr:to>
      <xdr:col>4</xdr:col>
      <xdr:colOff>361950</xdr:colOff>
      <xdr:row>11</xdr:row>
      <xdr:rowOff>152400</xdr:rowOff>
    </xdr:to>
    <xdr:sp macro="" textlink="">
      <xdr:nvSpPr>
        <xdr:cNvPr id="99" name="Text Box 107">
          <a:extLst>
            <a:ext uri="{FF2B5EF4-FFF2-40B4-BE49-F238E27FC236}">
              <a16:creationId xmlns:a16="http://schemas.microsoft.com/office/drawing/2014/main" id="{00000000-0008-0000-5300-000063000000}"/>
            </a:ext>
          </a:extLst>
        </xdr:cNvPr>
        <xdr:cNvSpPr txBox="1">
          <a:spLocks noChangeArrowheads="1"/>
        </xdr:cNvSpPr>
      </xdr:nvSpPr>
      <xdr:spPr bwMode="auto">
        <a:xfrm>
          <a:off x="2914650" y="1647825"/>
          <a:ext cx="89535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1371599</xdr:colOff>
      <xdr:row>12</xdr:row>
      <xdr:rowOff>57150</xdr:rowOff>
    </xdr:from>
    <xdr:to>
      <xdr:col>4</xdr:col>
      <xdr:colOff>485773</xdr:colOff>
      <xdr:row>17</xdr:row>
      <xdr:rowOff>28575</xdr:rowOff>
    </xdr:to>
    <xdr:grpSp>
      <xdr:nvGrpSpPr>
        <xdr:cNvPr id="100" name="Group 108">
          <a:extLst>
            <a:ext uri="{FF2B5EF4-FFF2-40B4-BE49-F238E27FC236}">
              <a16:creationId xmlns:a16="http://schemas.microsoft.com/office/drawing/2014/main" id="{00000000-0008-0000-5300-000064000000}"/>
            </a:ext>
          </a:extLst>
        </xdr:cNvPr>
        <xdr:cNvGrpSpPr>
          <a:grpSpLocks/>
        </xdr:cNvGrpSpPr>
      </xdr:nvGrpSpPr>
      <xdr:grpSpPr bwMode="auto">
        <a:xfrm>
          <a:off x="3014132" y="2114550"/>
          <a:ext cx="1027641" cy="818092"/>
          <a:chOff x="276" y="197"/>
          <a:chExt cx="94" cy="82"/>
        </a:xfrm>
      </xdr:grpSpPr>
      <xdr:sp macro="" textlink="">
        <xdr:nvSpPr>
          <xdr:cNvPr id="101" name="Freeform 109">
            <a:extLst>
              <a:ext uri="{FF2B5EF4-FFF2-40B4-BE49-F238E27FC236}">
                <a16:creationId xmlns:a16="http://schemas.microsoft.com/office/drawing/2014/main" id="{00000000-0008-0000-5300-000065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2" name="Freeform 110">
            <a:extLst>
              <a:ext uri="{FF2B5EF4-FFF2-40B4-BE49-F238E27FC236}">
                <a16:creationId xmlns:a16="http://schemas.microsoft.com/office/drawing/2014/main" id="{00000000-0008-0000-5300-000066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3" name="Freeform 111">
            <a:extLst>
              <a:ext uri="{FF2B5EF4-FFF2-40B4-BE49-F238E27FC236}">
                <a16:creationId xmlns:a16="http://schemas.microsoft.com/office/drawing/2014/main" id="{00000000-0008-0000-5300-000067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2">
            <a:extLst>
              <a:ext uri="{FF2B5EF4-FFF2-40B4-BE49-F238E27FC236}">
                <a16:creationId xmlns:a16="http://schemas.microsoft.com/office/drawing/2014/main" id="{00000000-0008-0000-5300-000068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3">
            <a:extLst>
              <a:ext uri="{FF2B5EF4-FFF2-40B4-BE49-F238E27FC236}">
                <a16:creationId xmlns:a16="http://schemas.microsoft.com/office/drawing/2014/main" id="{00000000-0008-0000-5300-000069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4">
            <a:extLst>
              <a:ext uri="{FF2B5EF4-FFF2-40B4-BE49-F238E27FC236}">
                <a16:creationId xmlns:a16="http://schemas.microsoft.com/office/drawing/2014/main" id="{00000000-0008-0000-5300-00006A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7" name="Freeform 115">
            <a:extLst>
              <a:ext uri="{FF2B5EF4-FFF2-40B4-BE49-F238E27FC236}">
                <a16:creationId xmlns:a16="http://schemas.microsoft.com/office/drawing/2014/main" id="{00000000-0008-0000-5300-00006B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116">
            <a:extLst>
              <a:ext uri="{FF2B5EF4-FFF2-40B4-BE49-F238E27FC236}">
                <a16:creationId xmlns:a16="http://schemas.microsoft.com/office/drawing/2014/main" id="{00000000-0008-0000-5300-00006C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7">
            <a:extLst>
              <a:ext uri="{FF2B5EF4-FFF2-40B4-BE49-F238E27FC236}">
                <a16:creationId xmlns:a16="http://schemas.microsoft.com/office/drawing/2014/main" id="{00000000-0008-0000-5300-00006D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8">
            <a:extLst>
              <a:ext uri="{FF2B5EF4-FFF2-40B4-BE49-F238E27FC236}">
                <a16:creationId xmlns:a16="http://schemas.microsoft.com/office/drawing/2014/main" id="{00000000-0008-0000-5300-00006E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1" name="Freeform 119">
            <a:extLst>
              <a:ext uri="{FF2B5EF4-FFF2-40B4-BE49-F238E27FC236}">
                <a16:creationId xmlns:a16="http://schemas.microsoft.com/office/drawing/2014/main" id="{00000000-0008-0000-5300-00006F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20">
            <a:extLst>
              <a:ext uri="{FF2B5EF4-FFF2-40B4-BE49-F238E27FC236}">
                <a16:creationId xmlns:a16="http://schemas.microsoft.com/office/drawing/2014/main" id="{00000000-0008-0000-5300-000070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1">
            <a:extLst>
              <a:ext uri="{FF2B5EF4-FFF2-40B4-BE49-F238E27FC236}">
                <a16:creationId xmlns:a16="http://schemas.microsoft.com/office/drawing/2014/main" id="{00000000-0008-0000-5300-000071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2">
            <a:extLst>
              <a:ext uri="{FF2B5EF4-FFF2-40B4-BE49-F238E27FC236}">
                <a16:creationId xmlns:a16="http://schemas.microsoft.com/office/drawing/2014/main" id="{00000000-0008-0000-5300-000072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21</xdr:row>
      <xdr:rowOff>95250</xdr:rowOff>
    </xdr:from>
    <xdr:to>
      <xdr:col>4</xdr:col>
      <xdr:colOff>247650</xdr:colOff>
      <xdr:row>36</xdr:row>
      <xdr:rowOff>133350</xdr:rowOff>
    </xdr:to>
    <xdr:graphicFrame macro="">
      <xdr:nvGraphicFramePr>
        <xdr:cNvPr id="121" name="131 Gráfico">
          <a:extLst>
            <a:ext uri="{FF2B5EF4-FFF2-40B4-BE49-F238E27FC236}">
              <a16:creationId xmlns:a16="http://schemas.microsoft.com/office/drawing/2014/main" id="{00000000-0008-0000-5300-00007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359834</xdr:colOff>
      <xdr:row>10</xdr:row>
      <xdr:rowOff>148167</xdr:rowOff>
    </xdr:from>
    <xdr:to>
      <xdr:col>10</xdr:col>
      <xdr:colOff>572234</xdr:colOff>
      <xdr:row>42</xdr:row>
      <xdr:rowOff>243400</xdr:rowOff>
    </xdr:to>
    <xdr:grpSp>
      <xdr:nvGrpSpPr>
        <xdr:cNvPr id="147" name="146 Grupo">
          <a:extLst>
            <a:ext uri="{FF2B5EF4-FFF2-40B4-BE49-F238E27FC236}">
              <a16:creationId xmlns:a16="http://schemas.microsoft.com/office/drawing/2014/main" id="{00000000-0008-0000-5300-000093000000}"/>
            </a:ext>
          </a:extLst>
        </xdr:cNvPr>
        <xdr:cNvGrpSpPr/>
      </xdr:nvGrpSpPr>
      <xdr:grpSpPr>
        <a:xfrm>
          <a:off x="3915834" y="1866900"/>
          <a:ext cx="4936800" cy="5759433"/>
          <a:chOff x="2444751" y="6635750"/>
          <a:chExt cx="6318250" cy="6741583"/>
        </a:xfrm>
      </xdr:grpSpPr>
      <xdr:pic>
        <xdr:nvPicPr>
          <xdr:cNvPr id="7170" name="Picture 2">
            <a:extLst>
              <a:ext uri="{FF2B5EF4-FFF2-40B4-BE49-F238E27FC236}">
                <a16:creationId xmlns:a16="http://schemas.microsoft.com/office/drawing/2014/main" id="{00000000-0008-0000-5300-0000021C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444751" y="6635750"/>
            <a:ext cx="6318250" cy="6741583"/>
          </a:xfrm>
          <a:prstGeom prst="rect">
            <a:avLst/>
          </a:prstGeom>
          <a:noFill/>
        </xdr:spPr>
      </xdr:pic>
      <xdr:sp macro="" textlink="">
        <xdr:nvSpPr>
          <xdr:cNvPr id="124" name="Text Box 78">
            <a:extLst>
              <a:ext uri="{FF2B5EF4-FFF2-40B4-BE49-F238E27FC236}">
                <a16:creationId xmlns:a16="http://schemas.microsoft.com/office/drawing/2014/main" id="{00000000-0008-0000-5300-00007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36564" y="7353074"/>
            <a:ext cx="968013" cy="29064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5" name="Text Box 79">
            <a:extLst>
              <a:ext uri="{FF2B5EF4-FFF2-40B4-BE49-F238E27FC236}">
                <a16:creationId xmlns:a16="http://schemas.microsoft.com/office/drawing/2014/main" id="{00000000-0008-0000-53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923554" y="7693024"/>
            <a:ext cx="931412" cy="26486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6" name="Text Box 80">
            <a:extLst>
              <a:ext uri="{FF2B5EF4-FFF2-40B4-BE49-F238E27FC236}">
                <a16:creationId xmlns:a16="http://schemas.microsoft.com/office/drawing/2014/main" id="{00000000-0008-0000-53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63534" y="8308975"/>
            <a:ext cx="952856" cy="36889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7" name="Text Box 81">
            <a:extLst>
              <a:ext uri="{FF2B5EF4-FFF2-40B4-BE49-F238E27FC236}">
                <a16:creationId xmlns:a16="http://schemas.microsoft.com/office/drawing/2014/main" id="{00000000-0008-0000-53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51947" y="9693942"/>
            <a:ext cx="708536" cy="18825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8" name="Text Box 82">
            <a:extLst>
              <a:ext uri="{FF2B5EF4-FFF2-40B4-BE49-F238E27FC236}">
                <a16:creationId xmlns:a16="http://schemas.microsoft.com/office/drawing/2014/main" id="{00000000-0008-0000-53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52408" y="8911167"/>
            <a:ext cx="871457" cy="26413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29" name="Text Box 83">
            <a:extLst>
              <a:ext uri="{FF2B5EF4-FFF2-40B4-BE49-F238E27FC236}">
                <a16:creationId xmlns:a16="http://schemas.microsoft.com/office/drawing/2014/main" id="{00000000-0008-0000-53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99645" y="9367307"/>
            <a:ext cx="1129538" cy="34470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0" name="Text Box 84">
            <a:extLst>
              <a:ext uri="{FF2B5EF4-FFF2-40B4-BE49-F238E27FC236}">
                <a16:creationId xmlns:a16="http://schemas.microsoft.com/office/drawing/2014/main" id="{00000000-0008-0000-53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19577" y="9512299"/>
            <a:ext cx="681856" cy="40916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1" name="Text Box 85">
            <a:extLst>
              <a:ext uri="{FF2B5EF4-FFF2-40B4-BE49-F238E27FC236}">
                <a16:creationId xmlns:a16="http://schemas.microsoft.com/office/drawing/2014/main" id="{00000000-0008-0000-53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446308" y="9776882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2" name="Text Box 86">
            <a:extLst>
              <a:ext uri="{FF2B5EF4-FFF2-40B4-BE49-F238E27FC236}">
                <a16:creationId xmlns:a16="http://schemas.microsoft.com/office/drawing/2014/main" id="{00000000-0008-0000-53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80515" y="10078507"/>
            <a:ext cx="1178782" cy="36657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3" name="Text Box 87">
            <a:extLst>
              <a:ext uri="{FF2B5EF4-FFF2-40B4-BE49-F238E27FC236}">
                <a16:creationId xmlns:a16="http://schemas.microsoft.com/office/drawing/2014/main" id="{00000000-0008-0000-53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58215" y="10593915"/>
            <a:ext cx="658172" cy="23079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4" name="Text Box 88">
            <a:extLst>
              <a:ext uri="{FF2B5EF4-FFF2-40B4-BE49-F238E27FC236}">
                <a16:creationId xmlns:a16="http://schemas.microsoft.com/office/drawing/2014/main" id="{00000000-0008-0000-53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87823" y="11123083"/>
            <a:ext cx="702777" cy="26451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5" name="Text Box 89">
            <a:extLst>
              <a:ext uri="{FF2B5EF4-FFF2-40B4-BE49-F238E27FC236}">
                <a16:creationId xmlns:a16="http://schemas.microsoft.com/office/drawing/2014/main" id="{00000000-0008-0000-53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53884" y="11553824"/>
            <a:ext cx="637902" cy="37048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6" name="Text Box 90">
            <a:extLst>
              <a:ext uri="{FF2B5EF4-FFF2-40B4-BE49-F238E27FC236}">
                <a16:creationId xmlns:a16="http://schemas.microsoft.com/office/drawing/2014/main" id="{00000000-0008-0000-53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35059" y="10498666"/>
            <a:ext cx="1051004" cy="43076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7" name="Text Box 91">
            <a:extLst>
              <a:ext uri="{FF2B5EF4-FFF2-40B4-BE49-F238E27FC236}">
                <a16:creationId xmlns:a16="http://schemas.microsoft.com/office/drawing/2014/main" id="{00000000-0008-0000-53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69176" y="12002558"/>
            <a:ext cx="898787" cy="48464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8" name="Text Box 92">
            <a:extLst>
              <a:ext uri="{FF2B5EF4-FFF2-40B4-BE49-F238E27FC236}">
                <a16:creationId xmlns:a16="http://schemas.microsoft.com/office/drawing/2014/main" id="{00000000-0008-0000-53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25333" y="12174007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39" name="Text Box 93">
            <a:extLst>
              <a:ext uri="{FF2B5EF4-FFF2-40B4-BE49-F238E27FC236}">
                <a16:creationId xmlns:a16="http://schemas.microsoft.com/office/drawing/2014/main" id="{00000000-0008-0000-53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20508" y="9893299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0" name="Text Box 94">
            <a:extLst>
              <a:ext uri="{FF2B5EF4-FFF2-40B4-BE49-F238E27FC236}">
                <a16:creationId xmlns:a16="http://schemas.microsoft.com/office/drawing/2014/main" id="{00000000-0008-0000-53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17221" y="8892115"/>
            <a:ext cx="909023" cy="29628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1" name="Text Box 95">
            <a:extLst>
              <a:ext uri="{FF2B5EF4-FFF2-40B4-BE49-F238E27FC236}">
                <a16:creationId xmlns:a16="http://schemas.microsoft.com/office/drawing/2014/main" id="{00000000-0008-0000-53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079191" y="8857191"/>
            <a:ext cx="1025955" cy="31811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2" name="Text Box 96">
            <a:extLst>
              <a:ext uri="{FF2B5EF4-FFF2-40B4-BE49-F238E27FC236}">
                <a16:creationId xmlns:a16="http://schemas.microsoft.com/office/drawing/2014/main" id="{00000000-0008-0000-53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44783" y="8098365"/>
            <a:ext cx="950718" cy="35696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3" name="Text Box 97">
            <a:extLst>
              <a:ext uri="{FF2B5EF4-FFF2-40B4-BE49-F238E27FC236}">
                <a16:creationId xmlns:a16="http://schemas.microsoft.com/office/drawing/2014/main" id="{00000000-0008-0000-53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317224" y="7365999"/>
            <a:ext cx="887150" cy="33008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4" name="Text Box 98">
            <a:extLst>
              <a:ext uri="{FF2B5EF4-FFF2-40B4-BE49-F238E27FC236}">
                <a16:creationId xmlns:a16="http://schemas.microsoft.com/office/drawing/2014/main" id="{00000000-0008-0000-53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81107" y="8791575"/>
            <a:ext cx="667358" cy="23973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5" name="Text Box 125">
            <a:extLst>
              <a:ext uri="{FF2B5EF4-FFF2-40B4-BE49-F238E27FC236}">
                <a16:creationId xmlns:a16="http://schemas.microsoft.com/office/drawing/2014/main" id="{00000000-0008-0000-53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02415" y="8119532"/>
            <a:ext cx="1196648" cy="36197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6" name="Text Box 126">
            <a:extLst>
              <a:ext uri="{FF2B5EF4-FFF2-40B4-BE49-F238E27FC236}">
                <a16:creationId xmlns:a16="http://schemas.microsoft.com/office/drawing/2014/main" id="{00000000-0008-0000-53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53835" y="10210800"/>
            <a:ext cx="797211" cy="4175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8</xdr:col>
      <xdr:colOff>635000</xdr:colOff>
      <xdr:row>34</xdr:row>
      <xdr:rowOff>10584</xdr:rowOff>
    </xdr:from>
    <xdr:to>
      <xdr:col>11</xdr:col>
      <xdr:colOff>687916</xdr:colOff>
      <xdr:row>42</xdr:row>
      <xdr:rowOff>10585</xdr:rowOff>
    </xdr:to>
    <xdr:pic>
      <xdr:nvPicPr>
        <xdr:cNvPr id="148" name="Picture 129">
          <a:extLst>
            <a:ext uri="{FF2B5EF4-FFF2-40B4-BE49-F238E27FC236}">
              <a16:creationId xmlns:a16="http://schemas.microsoft.com/office/drawing/2014/main" id="{00000000-0008-0000-53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3750" y="5450417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31750</xdr:colOff>
      <xdr:row>5</xdr:row>
      <xdr:rowOff>0</xdr:rowOff>
    </xdr:to>
    <xdr:pic>
      <xdr:nvPicPr>
        <xdr:cNvPr id="50" name="Imagen 3">
          <a:extLst>
            <a:ext uri="{FF2B5EF4-FFF2-40B4-BE49-F238E27FC236}">
              <a16:creationId xmlns:a16="http://schemas.microsoft.com/office/drawing/2014/main" id="{00000000-0008-0000-53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588500" cy="793750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19</xdr:row>
      <xdr:rowOff>133350</xdr:rowOff>
    </xdr:from>
    <xdr:to>
      <xdr:col>4</xdr:col>
      <xdr:colOff>619125</xdr:colOff>
      <xdr:row>35</xdr:row>
      <xdr:rowOff>95250</xdr:rowOff>
    </xdr:to>
    <xdr:graphicFrame macro="">
      <xdr:nvGraphicFramePr>
        <xdr:cNvPr id="2" name="144 Gráfico">
          <a:extLst>
            <a:ext uri="{FF2B5EF4-FFF2-40B4-BE49-F238E27FC236}">
              <a16:creationId xmlns:a16="http://schemas.microsoft.com/office/drawing/2014/main" id="{00000000-0008-0000-5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5" name="Rectangle 23">
          <a:extLst>
            <a:ext uri="{FF2B5EF4-FFF2-40B4-BE49-F238E27FC236}">
              <a16:creationId xmlns:a16="http://schemas.microsoft.com/office/drawing/2014/main" id="{00000000-0008-0000-5400-000019000000}"/>
            </a:ext>
          </a:extLst>
        </xdr:cNvPr>
        <xdr:cNvSpPr>
          <a:spLocks noChangeArrowheads="1"/>
        </xdr:cNvSpPr>
      </xdr:nvSpPr>
      <xdr:spPr bwMode="auto">
        <a:xfrm>
          <a:off x="3952875" y="16954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8" name="Rectangle 26">
          <a:extLst>
            <a:ext uri="{FF2B5EF4-FFF2-40B4-BE49-F238E27FC236}">
              <a16:creationId xmlns:a16="http://schemas.microsoft.com/office/drawing/2014/main" id="{00000000-0008-0000-5400-00001C000000}"/>
            </a:ext>
          </a:extLst>
        </xdr:cNvPr>
        <xdr:cNvSpPr>
          <a:spLocks noChangeArrowheads="1"/>
        </xdr:cNvSpPr>
      </xdr:nvSpPr>
      <xdr:spPr bwMode="auto">
        <a:xfrm>
          <a:off x="4038600" y="17907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209550</xdr:colOff>
      <xdr:row>27</xdr:row>
      <xdr:rowOff>38100</xdr:rowOff>
    </xdr:from>
    <xdr:to>
      <xdr:col>4</xdr:col>
      <xdr:colOff>228600</xdr:colOff>
      <xdr:row>27</xdr:row>
      <xdr:rowOff>47625</xdr:rowOff>
    </xdr:to>
    <xdr:sp macro="" textlink="">
      <xdr:nvSpPr>
        <xdr:cNvPr id="49" name="Rectangle 47">
          <a:extLst>
            <a:ext uri="{FF2B5EF4-FFF2-40B4-BE49-F238E27FC236}">
              <a16:creationId xmlns:a16="http://schemas.microsoft.com/office/drawing/2014/main" id="{00000000-0008-0000-5400-000031000000}"/>
            </a:ext>
          </a:extLst>
        </xdr:cNvPr>
        <xdr:cNvSpPr>
          <a:spLocks noChangeArrowheads="1"/>
        </xdr:cNvSpPr>
      </xdr:nvSpPr>
      <xdr:spPr bwMode="auto">
        <a:xfrm>
          <a:off x="3257550" y="36004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600075</xdr:colOff>
      <xdr:row>26</xdr:row>
      <xdr:rowOff>9525</xdr:rowOff>
    </xdr:from>
    <xdr:to>
      <xdr:col>4</xdr:col>
      <xdr:colOff>609600</xdr:colOff>
      <xdr:row>26</xdr:row>
      <xdr:rowOff>19050</xdr:rowOff>
    </xdr:to>
    <xdr:sp macro="" textlink="">
      <xdr:nvSpPr>
        <xdr:cNvPr id="73" name="Freeform 71">
          <a:extLst>
            <a:ext uri="{FF2B5EF4-FFF2-40B4-BE49-F238E27FC236}">
              <a16:creationId xmlns:a16="http://schemas.microsoft.com/office/drawing/2014/main" id="{00000000-0008-0000-5400-000049000000}"/>
            </a:ext>
          </a:extLst>
        </xdr:cNvPr>
        <xdr:cNvSpPr>
          <a:spLocks/>
        </xdr:cNvSpPr>
      </xdr:nvSpPr>
      <xdr:spPr bwMode="auto">
        <a:xfrm>
          <a:off x="3648075" y="3409950"/>
          <a:ext cx="9525" cy="9525"/>
        </a:xfrm>
        <a:custGeom>
          <a:avLst/>
          <a:gdLst>
            <a:gd name="T0" fmla="*/ 2147483647 w 1"/>
            <a:gd name="T1" fmla="*/ 2147483647 h 1"/>
            <a:gd name="T2" fmla="*/ 2147483647 w 1"/>
            <a:gd name="T3" fmla="*/ 0 h 1"/>
            <a:gd name="T4" fmla="*/ 0 w 1"/>
            <a:gd name="T5" fmla="*/ 2147483647 h 1"/>
            <a:gd name="T6" fmla="*/ 2147483647 w 1"/>
            <a:gd name="T7" fmla="*/ 2147483647 h 1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1"/>
            <a:gd name="T14" fmla="*/ 1 w 1"/>
            <a:gd name="T15" fmla="*/ 1 h 1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1">
              <a:moveTo>
                <a:pt x="1" y="1"/>
              </a:moveTo>
              <a:lnTo>
                <a:pt x="1" y="0"/>
              </a:lnTo>
              <a:lnTo>
                <a:pt x="0" y="1"/>
              </a:lnTo>
              <a:lnTo>
                <a:pt x="1" y="1"/>
              </a:lnTo>
              <a:close/>
            </a:path>
          </a:pathLst>
        </a:custGeom>
        <a:noFill/>
        <a:ln w="12700">
          <a:solidFill>
            <a:srgbClr val="000000"/>
          </a:solidFill>
          <a:prstDash val="solid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8" name="Rectangle 76">
          <a:extLst>
            <a:ext uri="{FF2B5EF4-FFF2-40B4-BE49-F238E27FC236}">
              <a16:creationId xmlns:a16="http://schemas.microsoft.com/office/drawing/2014/main" id="{00000000-0008-0000-5400-00004E000000}"/>
            </a:ext>
          </a:extLst>
        </xdr:cNvPr>
        <xdr:cNvSpPr>
          <a:spLocks noChangeArrowheads="1"/>
        </xdr:cNvSpPr>
      </xdr:nvSpPr>
      <xdr:spPr bwMode="auto">
        <a:xfrm>
          <a:off x="4038600" y="17907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0</xdr:colOff>
      <xdr:row>11</xdr:row>
      <xdr:rowOff>9525</xdr:rowOff>
    </xdr:from>
    <xdr:to>
      <xdr:col>5</xdr:col>
      <xdr:colOff>57150</xdr:colOff>
      <xdr:row>13</xdr:row>
      <xdr:rowOff>9525</xdr:rowOff>
    </xdr:to>
    <xdr:sp macro="" textlink="">
      <xdr:nvSpPr>
        <xdr:cNvPr id="101" name="Text Box 107">
          <a:extLst>
            <a:ext uri="{FF2B5EF4-FFF2-40B4-BE49-F238E27FC236}">
              <a16:creationId xmlns:a16="http://schemas.microsoft.com/office/drawing/2014/main" id="{00000000-0008-0000-5400-000065000000}"/>
            </a:ext>
          </a:extLst>
        </xdr:cNvPr>
        <xdr:cNvSpPr txBox="1">
          <a:spLocks noChangeArrowheads="1"/>
        </xdr:cNvSpPr>
      </xdr:nvSpPr>
      <xdr:spPr bwMode="auto">
        <a:xfrm>
          <a:off x="2371725" y="1790700"/>
          <a:ext cx="177165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304799</xdr:colOff>
      <xdr:row>13</xdr:row>
      <xdr:rowOff>57150</xdr:rowOff>
    </xdr:from>
    <xdr:to>
      <xdr:col>4</xdr:col>
      <xdr:colOff>371474</xdr:colOff>
      <xdr:row>18</xdr:row>
      <xdr:rowOff>28575</xdr:rowOff>
    </xdr:to>
    <xdr:grpSp>
      <xdr:nvGrpSpPr>
        <xdr:cNvPr id="102" name="Group 108">
          <a:extLst>
            <a:ext uri="{FF2B5EF4-FFF2-40B4-BE49-F238E27FC236}">
              <a16:creationId xmlns:a16="http://schemas.microsoft.com/office/drawing/2014/main" id="{00000000-0008-0000-5400-000066000000}"/>
            </a:ext>
          </a:extLst>
        </xdr:cNvPr>
        <xdr:cNvGrpSpPr>
          <a:grpSpLocks/>
        </xdr:cNvGrpSpPr>
      </xdr:nvGrpSpPr>
      <xdr:grpSpPr bwMode="auto">
        <a:xfrm>
          <a:off x="2751666" y="2283883"/>
          <a:ext cx="1048808" cy="818092"/>
          <a:chOff x="276" y="197"/>
          <a:chExt cx="94" cy="82"/>
        </a:xfrm>
      </xdr:grpSpPr>
      <xdr:sp macro="" textlink="">
        <xdr:nvSpPr>
          <xdr:cNvPr id="103" name="Freeform 109">
            <a:extLst>
              <a:ext uri="{FF2B5EF4-FFF2-40B4-BE49-F238E27FC236}">
                <a16:creationId xmlns:a16="http://schemas.microsoft.com/office/drawing/2014/main" id="{00000000-0008-0000-54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9 h 2"/>
              <a:gd name="T2" fmla="*/ 0 w 1"/>
              <a:gd name="T3" fmla="*/ 9 h 2"/>
              <a:gd name="T4" fmla="*/ 0 w 1"/>
              <a:gd name="T5" fmla="*/ 6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6 h 2"/>
              <a:gd name="T12" fmla="*/ 1 w 1"/>
              <a:gd name="T13" fmla="*/ 9 h 2"/>
              <a:gd name="T14" fmla="*/ 0 w 1"/>
              <a:gd name="T15" fmla="*/ 9 h 2"/>
              <a:gd name="T16" fmla="*/ 0 w 1"/>
              <a:gd name="T17" fmla="*/ 9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0">
            <a:extLst>
              <a:ext uri="{FF2B5EF4-FFF2-40B4-BE49-F238E27FC236}">
                <a16:creationId xmlns:a16="http://schemas.microsoft.com/office/drawing/2014/main" id="{00000000-0008-0000-54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13 w 3"/>
              <a:gd name="T1" fmla="*/ 22 h 3"/>
              <a:gd name="T2" fmla="*/ 0 w 3"/>
              <a:gd name="T3" fmla="*/ 13 h 3"/>
              <a:gd name="T4" fmla="*/ 0 w 3"/>
              <a:gd name="T5" fmla="*/ 13 h 3"/>
              <a:gd name="T6" fmla="*/ 0 w 3"/>
              <a:gd name="T7" fmla="*/ 13 h 3"/>
              <a:gd name="T8" fmla="*/ 0 w 3"/>
              <a:gd name="T9" fmla="*/ 8 h 3"/>
              <a:gd name="T10" fmla="*/ 0 w 3"/>
              <a:gd name="T11" fmla="*/ 8 h 3"/>
              <a:gd name="T12" fmla="*/ 8 w 3"/>
              <a:gd name="T13" fmla="*/ 0 h 3"/>
              <a:gd name="T14" fmla="*/ 13 w 3"/>
              <a:gd name="T15" fmla="*/ 0 h 3"/>
              <a:gd name="T16" fmla="*/ 22 w 3"/>
              <a:gd name="T17" fmla="*/ 13 h 3"/>
              <a:gd name="T18" fmla="*/ 22 w 3"/>
              <a:gd name="T19" fmla="*/ 13 h 3"/>
              <a:gd name="T20" fmla="*/ 22 w 3"/>
              <a:gd name="T21" fmla="*/ 22 h 3"/>
              <a:gd name="T22" fmla="*/ 13 w 3"/>
              <a:gd name="T23" fmla="*/ 22 h 3"/>
              <a:gd name="T24" fmla="*/ 13 w 3"/>
              <a:gd name="T25" fmla="*/ 22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1">
            <a:extLst>
              <a:ext uri="{FF2B5EF4-FFF2-40B4-BE49-F238E27FC236}">
                <a16:creationId xmlns:a16="http://schemas.microsoft.com/office/drawing/2014/main" id="{00000000-0008-0000-54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16 w 2"/>
              <a:gd name="T1" fmla="*/ 1 h 1"/>
              <a:gd name="T2" fmla="*/ 16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16 w 2"/>
              <a:gd name="T9" fmla="*/ 0 h 1"/>
              <a:gd name="T10" fmla="*/ 32 w 2"/>
              <a:gd name="T11" fmla="*/ 0 h 1"/>
              <a:gd name="T12" fmla="*/ 16 w 2"/>
              <a:gd name="T13" fmla="*/ 0 h 1"/>
              <a:gd name="T14" fmla="*/ 16 w 2"/>
              <a:gd name="T15" fmla="*/ 1 h 1"/>
              <a:gd name="T16" fmla="*/ 16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2">
            <a:extLst>
              <a:ext uri="{FF2B5EF4-FFF2-40B4-BE49-F238E27FC236}">
                <a16:creationId xmlns:a16="http://schemas.microsoft.com/office/drawing/2014/main" id="{00000000-0008-0000-54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74 w 21"/>
              <a:gd name="T1" fmla="*/ 128 h 31"/>
              <a:gd name="T2" fmla="*/ 77 w 21"/>
              <a:gd name="T3" fmla="*/ 128 h 31"/>
              <a:gd name="T4" fmla="*/ 74 w 21"/>
              <a:gd name="T5" fmla="*/ 128 h 31"/>
              <a:gd name="T6" fmla="*/ 55 w 21"/>
              <a:gd name="T7" fmla="*/ 107 h 31"/>
              <a:gd name="T8" fmla="*/ 55 w 21"/>
              <a:gd name="T9" fmla="*/ 95 h 31"/>
              <a:gd name="T10" fmla="*/ 49 w 21"/>
              <a:gd name="T11" fmla="*/ 87 h 31"/>
              <a:gd name="T12" fmla="*/ 35 w 21"/>
              <a:gd name="T13" fmla="*/ 74 h 31"/>
              <a:gd name="T14" fmla="*/ 31 w 21"/>
              <a:gd name="T15" fmla="*/ 68 h 31"/>
              <a:gd name="T16" fmla="*/ 31 w 21"/>
              <a:gd name="T17" fmla="*/ 55 h 31"/>
              <a:gd name="T18" fmla="*/ 31 w 21"/>
              <a:gd name="T19" fmla="*/ 52 h 31"/>
              <a:gd name="T20" fmla="*/ 22 w 21"/>
              <a:gd name="T21" fmla="*/ 33 h 31"/>
              <a:gd name="T22" fmla="*/ 20 w 21"/>
              <a:gd name="T23" fmla="*/ 33 h 31"/>
              <a:gd name="T24" fmla="*/ 0 w 21"/>
              <a:gd name="T25" fmla="*/ 35 h 31"/>
              <a:gd name="T26" fmla="*/ 0 w 21"/>
              <a:gd name="T27" fmla="*/ 33 h 31"/>
              <a:gd name="T28" fmla="*/ 8 w 21"/>
              <a:gd name="T29" fmla="*/ 21 h 31"/>
              <a:gd name="T30" fmla="*/ 20 w 21"/>
              <a:gd name="T31" fmla="*/ 13 h 31"/>
              <a:gd name="T32" fmla="*/ 31 w 21"/>
              <a:gd name="T33" fmla="*/ 13 h 31"/>
              <a:gd name="T34" fmla="*/ 35 w 21"/>
              <a:gd name="T35" fmla="*/ 0 h 31"/>
              <a:gd name="T36" fmla="*/ 42 w 21"/>
              <a:gd name="T37" fmla="*/ 0 h 31"/>
              <a:gd name="T38" fmla="*/ 35 w 21"/>
              <a:gd name="T39" fmla="*/ 8 h 31"/>
              <a:gd name="T40" fmla="*/ 49 w 21"/>
              <a:gd name="T41" fmla="*/ 21 h 31"/>
              <a:gd name="T42" fmla="*/ 55 w 21"/>
              <a:gd name="T43" fmla="*/ 33 h 31"/>
              <a:gd name="T44" fmla="*/ 61 w 21"/>
              <a:gd name="T45" fmla="*/ 35 h 31"/>
              <a:gd name="T46" fmla="*/ 61 w 21"/>
              <a:gd name="T47" fmla="*/ 52 h 31"/>
              <a:gd name="T48" fmla="*/ 66 w 21"/>
              <a:gd name="T49" fmla="*/ 63 h 31"/>
              <a:gd name="T50" fmla="*/ 74 w 21"/>
              <a:gd name="T51" fmla="*/ 74 h 31"/>
              <a:gd name="T52" fmla="*/ 86 w 21"/>
              <a:gd name="T53" fmla="*/ 82 h 31"/>
              <a:gd name="T54" fmla="*/ 96 w 21"/>
              <a:gd name="T55" fmla="*/ 95 h 31"/>
              <a:gd name="T56" fmla="*/ 104 w 21"/>
              <a:gd name="T57" fmla="*/ 100 h 31"/>
              <a:gd name="T58" fmla="*/ 96 w 21"/>
              <a:gd name="T59" fmla="*/ 107 h 31"/>
              <a:gd name="T60" fmla="*/ 96 w 21"/>
              <a:gd name="T61" fmla="*/ 117 h 31"/>
              <a:gd name="T62" fmla="*/ 104 w 21"/>
              <a:gd name="T63" fmla="*/ 128 h 31"/>
              <a:gd name="T64" fmla="*/ 108 w 21"/>
              <a:gd name="T65" fmla="*/ 128 h 31"/>
              <a:gd name="T66" fmla="*/ 108 w 21"/>
              <a:gd name="T67" fmla="*/ 128 h 31"/>
              <a:gd name="T68" fmla="*/ 108 w 21"/>
              <a:gd name="T69" fmla="*/ 130 h 31"/>
              <a:gd name="T70" fmla="*/ 108 w 21"/>
              <a:gd name="T71" fmla="*/ 130 h 31"/>
              <a:gd name="T72" fmla="*/ 121 w 21"/>
              <a:gd name="T73" fmla="*/ 138 h 31"/>
              <a:gd name="T74" fmla="*/ 121 w 21"/>
              <a:gd name="T75" fmla="*/ 142 h 31"/>
              <a:gd name="T76" fmla="*/ 129 w 21"/>
              <a:gd name="T77" fmla="*/ 150 h 31"/>
              <a:gd name="T78" fmla="*/ 116 w 21"/>
              <a:gd name="T79" fmla="*/ 150 h 31"/>
              <a:gd name="T80" fmla="*/ 116 w 21"/>
              <a:gd name="T81" fmla="*/ 163 h 31"/>
              <a:gd name="T82" fmla="*/ 116 w 21"/>
              <a:gd name="T83" fmla="*/ 169 h 31"/>
              <a:gd name="T84" fmla="*/ 108 w 21"/>
              <a:gd name="T85" fmla="*/ 175 h 31"/>
              <a:gd name="T86" fmla="*/ 94 w 21"/>
              <a:gd name="T87" fmla="*/ 185 h 31"/>
              <a:gd name="T88" fmla="*/ 86 w 21"/>
              <a:gd name="T89" fmla="*/ 185 h 31"/>
              <a:gd name="T90" fmla="*/ 66 w 21"/>
              <a:gd name="T91" fmla="*/ 185 h 31"/>
              <a:gd name="T92" fmla="*/ 61 w 21"/>
              <a:gd name="T93" fmla="*/ 193 h 31"/>
              <a:gd name="T94" fmla="*/ 55 w 21"/>
              <a:gd name="T95" fmla="*/ 185 h 31"/>
              <a:gd name="T96" fmla="*/ 31 w 21"/>
              <a:gd name="T97" fmla="*/ 185 h 31"/>
              <a:gd name="T98" fmla="*/ 20 w 21"/>
              <a:gd name="T99" fmla="*/ 185 h 31"/>
              <a:gd name="T100" fmla="*/ 20 w 21"/>
              <a:gd name="T101" fmla="*/ 175 h 31"/>
              <a:gd name="T102" fmla="*/ 13 w 21"/>
              <a:gd name="T103" fmla="*/ 169 h 31"/>
              <a:gd name="T104" fmla="*/ 13 w 21"/>
              <a:gd name="T105" fmla="*/ 163 h 31"/>
              <a:gd name="T106" fmla="*/ 22 w 21"/>
              <a:gd name="T107" fmla="*/ 150 h 31"/>
              <a:gd name="T108" fmla="*/ 35 w 21"/>
              <a:gd name="T109" fmla="*/ 142 h 31"/>
              <a:gd name="T110" fmla="*/ 35 w 21"/>
              <a:gd name="T111" fmla="*/ 138 h 31"/>
              <a:gd name="T112" fmla="*/ 55 w 21"/>
              <a:gd name="T113" fmla="*/ 130 h 31"/>
              <a:gd name="T114" fmla="*/ 61 w 21"/>
              <a:gd name="T115" fmla="*/ 130 h 31"/>
              <a:gd name="T116" fmla="*/ 66 w 21"/>
              <a:gd name="T117" fmla="*/ 130 h 31"/>
              <a:gd name="T118" fmla="*/ 74 w 21"/>
              <a:gd name="T119" fmla="*/ 130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3">
            <a:extLst>
              <a:ext uri="{FF2B5EF4-FFF2-40B4-BE49-F238E27FC236}">
                <a16:creationId xmlns:a16="http://schemas.microsoft.com/office/drawing/2014/main" id="{00000000-0008-0000-54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47 w 9"/>
              <a:gd name="T1" fmla="*/ 32 h 6"/>
              <a:gd name="T2" fmla="*/ 34 w 9"/>
              <a:gd name="T3" fmla="*/ 32 h 6"/>
              <a:gd name="T4" fmla="*/ 34 w 9"/>
              <a:gd name="T5" fmla="*/ 27 h 6"/>
              <a:gd name="T6" fmla="*/ 30 w 9"/>
              <a:gd name="T7" fmla="*/ 32 h 6"/>
              <a:gd name="T8" fmla="*/ 22 w 9"/>
              <a:gd name="T9" fmla="*/ 32 h 6"/>
              <a:gd name="T10" fmla="*/ 19 w 9"/>
              <a:gd name="T11" fmla="*/ 32 h 6"/>
              <a:gd name="T12" fmla="*/ 19 w 9"/>
              <a:gd name="T13" fmla="*/ 27 h 6"/>
              <a:gd name="T14" fmla="*/ 12 w 9"/>
              <a:gd name="T15" fmla="*/ 27 h 6"/>
              <a:gd name="T16" fmla="*/ 8 w 9"/>
              <a:gd name="T17" fmla="*/ 27 h 6"/>
              <a:gd name="T18" fmla="*/ 8 w 9"/>
              <a:gd name="T19" fmla="*/ 21 h 6"/>
              <a:gd name="T20" fmla="*/ 8 w 9"/>
              <a:gd name="T21" fmla="*/ 18 h 6"/>
              <a:gd name="T22" fmla="*/ 0 w 9"/>
              <a:gd name="T23" fmla="*/ 18 h 6"/>
              <a:gd name="T24" fmla="*/ 0 w 9"/>
              <a:gd name="T25" fmla="*/ 18 h 6"/>
              <a:gd name="T26" fmla="*/ 0 w 9"/>
              <a:gd name="T27" fmla="*/ 12 h 6"/>
              <a:gd name="T28" fmla="*/ 8 w 9"/>
              <a:gd name="T29" fmla="*/ 12 h 6"/>
              <a:gd name="T30" fmla="*/ 8 w 9"/>
              <a:gd name="T31" fmla="*/ 0 h 6"/>
              <a:gd name="T32" fmla="*/ 12 w 9"/>
              <a:gd name="T33" fmla="*/ 0 h 6"/>
              <a:gd name="T34" fmla="*/ 19 w 9"/>
              <a:gd name="T35" fmla="*/ 0 h 6"/>
              <a:gd name="T36" fmla="*/ 19 w 9"/>
              <a:gd name="T37" fmla="*/ 0 h 6"/>
              <a:gd name="T38" fmla="*/ 22 w 9"/>
              <a:gd name="T39" fmla="*/ 0 h 6"/>
              <a:gd name="T40" fmla="*/ 30 w 9"/>
              <a:gd name="T41" fmla="*/ 0 h 6"/>
              <a:gd name="T42" fmla="*/ 30 w 9"/>
              <a:gd name="T43" fmla="*/ 8 h 6"/>
              <a:gd name="T44" fmla="*/ 34 w 9"/>
              <a:gd name="T45" fmla="*/ 8 h 6"/>
              <a:gd name="T46" fmla="*/ 34 w 9"/>
              <a:gd name="T47" fmla="*/ 8 h 6"/>
              <a:gd name="T48" fmla="*/ 40 w 9"/>
              <a:gd name="T49" fmla="*/ 12 h 6"/>
              <a:gd name="T50" fmla="*/ 47 w 9"/>
              <a:gd name="T51" fmla="*/ 18 h 6"/>
              <a:gd name="T52" fmla="*/ 47 w 9"/>
              <a:gd name="T53" fmla="*/ 18 h 6"/>
              <a:gd name="T54" fmla="*/ 53 w 9"/>
              <a:gd name="T55" fmla="*/ 21 h 6"/>
              <a:gd name="T56" fmla="*/ 53 w 9"/>
              <a:gd name="T57" fmla="*/ 27 h 6"/>
              <a:gd name="T58" fmla="*/ 47 w 9"/>
              <a:gd name="T59" fmla="*/ 32 h 6"/>
              <a:gd name="T60" fmla="*/ 47 w 9"/>
              <a:gd name="T61" fmla="*/ 32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4">
            <a:extLst>
              <a:ext uri="{FF2B5EF4-FFF2-40B4-BE49-F238E27FC236}">
                <a16:creationId xmlns:a16="http://schemas.microsoft.com/office/drawing/2014/main" id="{00000000-0008-0000-54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5">
            <a:extLst>
              <a:ext uri="{FF2B5EF4-FFF2-40B4-BE49-F238E27FC236}">
                <a16:creationId xmlns:a16="http://schemas.microsoft.com/office/drawing/2014/main" id="{00000000-0008-0000-54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9 w 8"/>
              <a:gd name="T1" fmla="*/ 32 h 6"/>
              <a:gd name="T2" fmla="*/ 7 w 8"/>
              <a:gd name="T3" fmla="*/ 32 h 6"/>
              <a:gd name="T4" fmla="*/ 6 w 8"/>
              <a:gd name="T5" fmla="*/ 32 h 6"/>
              <a:gd name="T6" fmla="*/ 1 w 8"/>
              <a:gd name="T7" fmla="*/ 21 h 6"/>
              <a:gd name="T8" fmla="*/ 1 w 8"/>
              <a:gd name="T9" fmla="*/ 18 h 6"/>
              <a:gd name="T10" fmla="*/ 0 w 8"/>
              <a:gd name="T11" fmla="*/ 8 h 6"/>
              <a:gd name="T12" fmla="*/ 0 w 8"/>
              <a:gd name="T13" fmla="*/ 0 h 6"/>
              <a:gd name="T14" fmla="*/ 7 w 8"/>
              <a:gd name="T15" fmla="*/ 0 h 6"/>
              <a:gd name="T16" fmla="*/ 11 w 8"/>
              <a:gd name="T17" fmla="*/ 0 h 6"/>
              <a:gd name="T18" fmla="*/ 14 w 8"/>
              <a:gd name="T19" fmla="*/ 0 h 6"/>
              <a:gd name="T20" fmla="*/ 14 w 8"/>
              <a:gd name="T21" fmla="*/ 0 h 6"/>
              <a:gd name="T22" fmla="*/ 17 w 8"/>
              <a:gd name="T23" fmla="*/ 0 h 6"/>
              <a:gd name="T24" fmla="*/ 17 w 8"/>
              <a:gd name="T25" fmla="*/ 8 h 6"/>
              <a:gd name="T26" fmla="*/ 19 w 8"/>
              <a:gd name="T27" fmla="*/ 12 h 6"/>
              <a:gd name="T28" fmla="*/ 17 w 8"/>
              <a:gd name="T29" fmla="*/ 12 h 6"/>
              <a:gd name="T30" fmla="*/ 19 w 8"/>
              <a:gd name="T31" fmla="*/ 12 h 6"/>
              <a:gd name="T32" fmla="*/ 19 w 8"/>
              <a:gd name="T33" fmla="*/ 18 h 6"/>
              <a:gd name="T34" fmla="*/ 19 w 8"/>
              <a:gd name="T35" fmla="*/ 18 h 6"/>
              <a:gd name="T36" fmla="*/ 17 w 8"/>
              <a:gd name="T37" fmla="*/ 21 h 6"/>
              <a:gd name="T38" fmla="*/ 14 w 8"/>
              <a:gd name="T39" fmla="*/ 32 h 6"/>
              <a:gd name="T40" fmla="*/ 11 w 8"/>
              <a:gd name="T41" fmla="*/ 32 h 6"/>
              <a:gd name="T42" fmla="*/ 9 w 8"/>
              <a:gd name="T43" fmla="*/ 32 h 6"/>
              <a:gd name="T44" fmla="*/ 9 w 8"/>
              <a:gd name="T45" fmla="*/ 32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6">
            <a:extLst>
              <a:ext uri="{FF2B5EF4-FFF2-40B4-BE49-F238E27FC236}">
                <a16:creationId xmlns:a16="http://schemas.microsoft.com/office/drawing/2014/main" id="{00000000-0008-0000-54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16 h 1"/>
              <a:gd name="T2" fmla="*/ 0 w 1"/>
              <a:gd name="T3" fmla="*/ 0 h 1"/>
              <a:gd name="T4" fmla="*/ 16 w 1"/>
              <a:gd name="T5" fmla="*/ 16 h 1"/>
              <a:gd name="T6" fmla="*/ 0 w 1"/>
              <a:gd name="T7" fmla="*/ 16 h 1"/>
              <a:gd name="T8" fmla="*/ 0 w 1"/>
              <a:gd name="T9" fmla="*/ 16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7">
            <a:extLst>
              <a:ext uri="{FF2B5EF4-FFF2-40B4-BE49-F238E27FC236}">
                <a16:creationId xmlns:a16="http://schemas.microsoft.com/office/drawing/2014/main" id="{00000000-0008-0000-54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9 h 3"/>
              <a:gd name="T2" fmla="*/ 0 w 1"/>
              <a:gd name="T3" fmla="*/ 7 h 3"/>
              <a:gd name="T4" fmla="*/ 16 w 1"/>
              <a:gd name="T5" fmla="*/ 7 h 3"/>
              <a:gd name="T6" fmla="*/ 16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16 w 1"/>
              <a:gd name="T13" fmla="*/ 0 h 3"/>
              <a:gd name="T14" fmla="*/ 16 w 1"/>
              <a:gd name="T15" fmla="*/ 7 h 3"/>
              <a:gd name="T16" fmla="*/ 16 w 1"/>
              <a:gd name="T17" fmla="*/ 9 h 3"/>
              <a:gd name="T18" fmla="*/ 0 w 1"/>
              <a:gd name="T19" fmla="*/ 9 h 3"/>
              <a:gd name="T20" fmla="*/ 0 w 1"/>
              <a:gd name="T21" fmla="*/ 9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8">
            <a:extLst>
              <a:ext uri="{FF2B5EF4-FFF2-40B4-BE49-F238E27FC236}">
                <a16:creationId xmlns:a16="http://schemas.microsoft.com/office/drawing/2014/main" id="{00000000-0008-0000-54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21 w 10"/>
              <a:gd name="T1" fmla="*/ 62 h 7"/>
              <a:gd name="T2" fmla="*/ 21 w 10"/>
              <a:gd name="T3" fmla="*/ 50 h 7"/>
              <a:gd name="T4" fmla="*/ 14 w 10"/>
              <a:gd name="T5" fmla="*/ 62 h 7"/>
              <a:gd name="T6" fmla="*/ 14 w 10"/>
              <a:gd name="T7" fmla="*/ 50 h 7"/>
              <a:gd name="T8" fmla="*/ 9 w 10"/>
              <a:gd name="T9" fmla="*/ 50 h 7"/>
              <a:gd name="T10" fmla="*/ 6 w 10"/>
              <a:gd name="T11" fmla="*/ 50 h 7"/>
              <a:gd name="T12" fmla="*/ 0 w 10"/>
              <a:gd name="T13" fmla="*/ 45 h 7"/>
              <a:gd name="T14" fmla="*/ 0 w 10"/>
              <a:gd name="T15" fmla="*/ 36 h 7"/>
              <a:gd name="T16" fmla="*/ 0 w 10"/>
              <a:gd name="T17" fmla="*/ 26 h 7"/>
              <a:gd name="T18" fmla="*/ 0 w 10"/>
              <a:gd name="T19" fmla="*/ 15 h 7"/>
              <a:gd name="T20" fmla="*/ 0 w 10"/>
              <a:gd name="T21" fmla="*/ 9 h 7"/>
              <a:gd name="T22" fmla="*/ 0 w 10"/>
              <a:gd name="T23" fmla="*/ 9 h 7"/>
              <a:gd name="T24" fmla="*/ 6 w 10"/>
              <a:gd name="T25" fmla="*/ 0 h 7"/>
              <a:gd name="T26" fmla="*/ 9 w 10"/>
              <a:gd name="T27" fmla="*/ 0 h 7"/>
              <a:gd name="T28" fmla="*/ 14 w 10"/>
              <a:gd name="T29" fmla="*/ 0 h 7"/>
              <a:gd name="T30" fmla="*/ 21 w 10"/>
              <a:gd name="T31" fmla="*/ 0 h 7"/>
              <a:gd name="T32" fmla="*/ 21 w 10"/>
              <a:gd name="T33" fmla="*/ 0 h 7"/>
              <a:gd name="T34" fmla="*/ 27 w 10"/>
              <a:gd name="T35" fmla="*/ 0 h 7"/>
              <a:gd name="T36" fmla="*/ 31 w 10"/>
              <a:gd name="T37" fmla="*/ 0 h 7"/>
              <a:gd name="T38" fmla="*/ 33 w 10"/>
              <a:gd name="T39" fmla="*/ 0 h 7"/>
              <a:gd name="T40" fmla="*/ 33 w 10"/>
              <a:gd name="T41" fmla="*/ 0 h 7"/>
              <a:gd name="T42" fmla="*/ 40 w 10"/>
              <a:gd name="T43" fmla="*/ 0 h 7"/>
              <a:gd name="T44" fmla="*/ 40 w 10"/>
              <a:gd name="T45" fmla="*/ 9 h 7"/>
              <a:gd name="T46" fmla="*/ 46 w 10"/>
              <a:gd name="T47" fmla="*/ 9 h 7"/>
              <a:gd name="T48" fmla="*/ 50 w 10"/>
              <a:gd name="T49" fmla="*/ 15 h 7"/>
              <a:gd name="T50" fmla="*/ 46 w 10"/>
              <a:gd name="T51" fmla="*/ 26 h 7"/>
              <a:gd name="T52" fmla="*/ 46 w 10"/>
              <a:gd name="T53" fmla="*/ 26 h 7"/>
              <a:gd name="T54" fmla="*/ 46 w 10"/>
              <a:gd name="T55" fmla="*/ 36 h 7"/>
              <a:gd name="T56" fmla="*/ 46 w 10"/>
              <a:gd name="T57" fmla="*/ 45 h 7"/>
              <a:gd name="T58" fmla="*/ 40 w 10"/>
              <a:gd name="T59" fmla="*/ 45 h 7"/>
              <a:gd name="T60" fmla="*/ 40 w 10"/>
              <a:gd name="T61" fmla="*/ 50 h 7"/>
              <a:gd name="T62" fmla="*/ 33 w 10"/>
              <a:gd name="T63" fmla="*/ 50 h 7"/>
              <a:gd name="T64" fmla="*/ 33 w 10"/>
              <a:gd name="T65" fmla="*/ 50 h 7"/>
              <a:gd name="T66" fmla="*/ 31 w 10"/>
              <a:gd name="T67" fmla="*/ 50 h 7"/>
              <a:gd name="T68" fmla="*/ 27 w 10"/>
              <a:gd name="T69" fmla="*/ 50 h 7"/>
              <a:gd name="T70" fmla="*/ 21 w 10"/>
              <a:gd name="T71" fmla="*/ 50 h 7"/>
              <a:gd name="T72" fmla="*/ 21 w 10"/>
              <a:gd name="T73" fmla="*/ 62 h 7"/>
              <a:gd name="T74" fmla="*/ 21 w 10"/>
              <a:gd name="T75" fmla="*/ 6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9">
            <a:extLst>
              <a:ext uri="{FF2B5EF4-FFF2-40B4-BE49-F238E27FC236}">
                <a16:creationId xmlns:a16="http://schemas.microsoft.com/office/drawing/2014/main" id="{00000000-0008-0000-54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16 h 1"/>
              <a:gd name="T2" fmla="*/ 0 w 1"/>
              <a:gd name="T3" fmla="*/ 16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16 h 1"/>
              <a:gd name="T10" fmla="*/ 1 w 1"/>
              <a:gd name="T11" fmla="*/ 16 h 1"/>
              <a:gd name="T12" fmla="*/ 1 w 1"/>
              <a:gd name="T13" fmla="*/ 16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0">
            <a:extLst>
              <a:ext uri="{FF2B5EF4-FFF2-40B4-BE49-F238E27FC236}">
                <a16:creationId xmlns:a16="http://schemas.microsoft.com/office/drawing/2014/main" id="{00000000-0008-0000-54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21 w 10"/>
              <a:gd name="T1" fmla="*/ 62 h 7"/>
              <a:gd name="T2" fmla="*/ 13 w 10"/>
              <a:gd name="T3" fmla="*/ 62 h 7"/>
              <a:gd name="T4" fmla="*/ 8 w 10"/>
              <a:gd name="T5" fmla="*/ 50 h 7"/>
              <a:gd name="T6" fmla="*/ 0 w 10"/>
              <a:gd name="T7" fmla="*/ 50 h 7"/>
              <a:gd name="T8" fmla="*/ 0 w 10"/>
              <a:gd name="T9" fmla="*/ 45 h 7"/>
              <a:gd name="T10" fmla="*/ 8 w 10"/>
              <a:gd name="T11" fmla="*/ 36 h 7"/>
              <a:gd name="T12" fmla="*/ 13 w 10"/>
              <a:gd name="T13" fmla="*/ 36 h 7"/>
              <a:gd name="T14" fmla="*/ 13 w 10"/>
              <a:gd name="T15" fmla="*/ 26 h 7"/>
              <a:gd name="T16" fmla="*/ 21 w 10"/>
              <a:gd name="T17" fmla="*/ 26 h 7"/>
              <a:gd name="T18" fmla="*/ 26 w 10"/>
              <a:gd name="T19" fmla="*/ 26 h 7"/>
              <a:gd name="T20" fmla="*/ 26 w 10"/>
              <a:gd name="T21" fmla="*/ 15 h 7"/>
              <a:gd name="T22" fmla="*/ 34 w 10"/>
              <a:gd name="T23" fmla="*/ 15 h 7"/>
              <a:gd name="T24" fmla="*/ 34 w 10"/>
              <a:gd name="T25" fmla="*/ 9 h 7"/>
              <a:gd name="T26" fmla="*/ 34 w 10"/>
              <a:gd name="T27" fmla="*/ 9 h 7"/>
              <a:gd name="T28" fmla="*/ 46 w 10"/>
              <a:gd name="T29" fmla="*/ 9 h 7"/>
              <a:gd name="T30" fmla="*/ 46 w 10"/>
              <a:gd name="T31" fmla="*/ 0 h 7"/>
              <a:gd name="T32" fmla="*/ 54 w 10"/>
              <a:gd name="T33" fmla="*/ 0 h 7"/>
              <a:gd name="T34" fmla="*/ 54 w 10"/>
              <a:gd name="T35" fmla="*/ 0 h 7"/>
              <a:gd name="T36" fmla="*/ 56 w 10"/>
              <a:gd name="T37" fmla="*/ 0 h 7"/>
              <a:gd name="T38" fmla="*/ 67 w 10"/>
              <a:gd name="T39" fmla="*/ 0 h 7"/>
              <a:gd name="T40" fmla="*/ 67 w 10"/>
              <a:gd name="T41" fmla="*/ 9 h 7"/>
              <a:gd name="T42" fmla="*/ 56 w 10"/>
              <a:gd name="T43" fmla="*/ 9 h 7"/>
              <a:gd name="T44" fmla="*/ 56 w 10"/>
              <a:gd name="T45" fmla="*/ 15 h 7"/>
              <a:gd name="T46" fmla="*/ 54 w 10"/>
              <a:gd name="T47" fmla="*/ 26 h 7"/>
              <a:gd name="T48" fmla="*/ 54 w 10"/>
              <a:gd name="T49" fmla="*/ 26 h 7"/>
              <a:gd name="T50" fmla="*/ 46 w 10"/>
              <a:gd name="T51" fmla="*/ 36 h 7"/>
              <a:gd name="T52" fmla="*/ 46 w 10"/>
              <a:gd name="T53" fmla="*/ 36 h 7"/>
              <a:gd name="T54" fmla="*/ 42 w 10"/>
              <a:gd name="T55" fmla="*/ 50 h 7"/>
              <a:gd name="T56" fmla="*/ 34 w 10"/>
              <a:gd name="T57" fmla="*/ 50 h 7"/>
              <a:gd name="T58" fmla="*/ 26 w 10"/>
              <a:gd name="T59" fmla="*/ 50 h 7"/>
              <a:gd name="T60" fmla="*/ 21 w 10"/>
              <a:gd name="T61" fmla="*/ 62 h 7"/>
              <a:gd name="T62" fmla="*/ 21 w 10"/>
              <a:gd name="T63" fmla="*/ 6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1">
            <a:extLst>
              <a:ext uri="{FF2B5EF4-FFF2-40B4-BE49-F238E27FC236}">
                <a16:creationId xmlns:a16="http://schemas.microsoft.com/office/drawing/2014/main" id="{00000000-0008-0000-54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9 w 4"/>
              <a:gd name="T1" fmla="*/ 48 h 3"/>
              <a:gd name="T2" fmla="*/ 6 w 4"/>
              <a:gd name="T3" fmla="*/ 48 h 3"/>
              <a:gd name="T4" fmla="*/ 0 w 4"/>
              <a:gd name="T5" fmla="*/ 48 h 3"/>
              <a:gd name="T6" fmla="*/ 0 w 4"/>
              <a:gd name="T7" fmla="*/ 32 h 3"/>
              <a:gd name="T8" fmla="*/ 6 w 4"/>
              <a:gd name="T9" fmla="*/ 0 h 3"/>
              <a:gd name="T10" fmla="*/ 6 w 4"/>
              <a:gd name="T11" fmla="*/ 0 h 3"/>
              <a:gd name="T12" fmla="*/ 9 w 4"/>
              <a:gd name="T13" fmla="*/ 0 h 3"/>
              <a:gd name="T14" fmla="*/ 13 w 4"/>
              <a:gd name="T15" fmla="*/ 0 h 3"/>
              <a:gd name="T16" fmla="*/ 19 w 4"/>
              <a:gd name="T17" fmla="*/ 0 h 3"/>
              <a:gd name="T18" fmla="*/ 19 w 4"/>
              <a:gd name="T19" fmla="*/ 16 h 3"/>
              <a:gd name="T20" fmla="*/ 13 w 4"/>
              <a:gd name="T21" fmla="*/ 32 h 3"/>
              <a:gd name="T22" fmla="*/ 13 w 4"/>
              <a:gd name="T23" fmla="*/ 48 h 3"/>
              <a:gd name="T24" fmla="*/ 13 w 4"/>
              <a:gd name="T25" fmla="*/ 48 h 3"/>
              <a:gd name="T26" fmla="*/ 9 w 4"/>
              <a:gd name="T27" fmla="*/ 48 h 3"/>
              <a:gd name="T28" fmla="*/ 9 w 4"/>
              <a:gd name="T29" fmla="*/ 48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2">
            <a:extLst>
              <a:ext uri="{FF2B5EF4-FFF2-40B4-BE49-F238E27FC236}">
                <a16:creationId xmlns:a16="http://schemas.microsoft.com/office/drawing/2014/main" id="{00000000-0008-0000-54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22 w 3"/>
              <a:gd name="T1" fmla="*/ 16 h 1"/>
              <a:gd name="T2" fmla="*/ 13 w 3"/>
              <a:gd name="T3" fmla="*/ 16 h 1"/>
              <a:gd name="T4" fmla="*/ 13 w 3"/>
              <a:gd name="T5" fmla="*/ 16 h 1"/>
              <a:gd name="T6" fmla="*/ 0 w 3"/>
              <a:gd name="T7" fmla="*/ 0 h 1"/>
              <a:gd name="T8" fmla="*/ 8 w 3"/>
              <a:gd name="T9" fmla="*/ 0 h 1"/>
              <a:gd name="T10" fmla="*/ 13 w 3"/>
              <a:gd name="T11" fmla="*/ 0 h 1"/>
              <a:gd name="T12" fmla="*/ 22 w 3"/>
              <a:gd name="T13" fmla="*/ 0 h 1"/>
              <a:gd name="T14" fmla="*/ 22 w 3"/>
              <a:gd name="T15" fmla="*/ 16 h 1"/>
              <a:gd name="T16" fmla="*/ 22 w 3"/>
              <a:gd name="T17" fmla="*/ 16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4</xdr:col>
      <xdr:colOff>433917</xdr:colOff>
      <xdr:row>12</xdr:row>
      <xdr:rowOff>31750</xdr:rowOff>
    </xdr:from>
    <xdr:to>
      <xdr:col>10</xdr:col>
      <xdr:colOff>646317</xdr:colOff>
      <xdr:row>46</xdr:row>
      <xdr:rowOff>84650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5400-000094000000}"/>
            </a:ext>
          </a:extLst>
        </xdr:cNvPr>
        <xdr:cNvGrpSpPr/>
      </xdr:nvGrpSpPr>
      <xdr:grpSpPr>
        <a:xfrm>
          <a:off x="3862917" y="2089150"/>
          <a:ext cx="4936800" cy="5810233"/>
          <a:chOff x="1185334" y="6519334"/>
          <a:chExt cx="6209242" cy="6728883"/>
        </a:xfrm>
      </xdr:grpSpPr>
      <xdr:pic>
        <xdr:nvPicPr>
          <xdr:cNvPr id="8194" name="Picture 2">
            <a:extLst>
              <a:ext uri="{FF2B5EF4-FFF2-40B4-BE49-F238E27FC236}">
                <a16:creationId xmlns:a16="http://schemas.microsoft.com/office/drawing/2014/main" id="{00000000-0008-0000-5400-0000022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185334" y="6519334"/>
            <a:ext cx="6209242" cy="6728883"/>
          </a:xfrm>
          <a:prstGeom prst="rect">
            <a:avLst/>
          </a:prstGeom>
          <a:noFill/>
        </xdr:spPr>
      </xdr:pic>
      <xdr:sp macro="" textlink="">
        <xdr:nvSpPr>
          <xdr:cNvPr id="125" name="Text Box 78">
            <a:extLst>
              <a:ext uri="{FF2B5EF4-FFF2-40B4-BE49-F238E27FC236}">
                <a16:creationId xmlns:a16="http://schemas.microsoft.com/office/drawing/2014/main" id="{00000000-0008-0000-54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05101" y="7251700"/>
            <a:ext cx="1076176" cy="35209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54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95301" y="7590329"/>
            <a:ext cx="982617" cy="26172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54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97859" y="8848726"/>
            <a:ext cx="875712" cy="2837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54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53409" y="9622368"/>
            <a:ext cx="831725" cy="21568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54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80055" y="8215805"/>
            <a:ext cx="1005082" cy="35486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54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56187" y="9302751"/>
            <a:ext cx="988234" cy="30011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54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24784" y="9418109"/>
            <a:ext cx="683473" cy="36768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54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59892" y="9702801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54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86762" y="9898592"/>
            <a:ext cx="1157659" cy="29224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54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49740" y="10509250"/>
            <a:ext cx="831541" cy="34793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54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22576" y="11027834"/>
            <a:ext cx="944967" cy="31279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54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20385" y="11532659"/>
            <a:ext cx="1244984" cy="42206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54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27475" y="10530418"/>
            <a:ext cx="1007555" cy="44436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54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21849" y="11833226"/>
            <a:ext cx="951726" cy="44814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54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50585" y="12047009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54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865843" y="9893301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54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658976" y="8807451"/>
            <a:ext cx="1092175" cy="35118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54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639859" y="8783107"/>
            <a:ext cx="1231828" cy="37552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54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72808" y="7990052"/>
            <a:ext cx="1179120" cy="42382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54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43095" y="7313084"/>
            <a:ext cx="905675" cy="27764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54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70893" y="8697384"/>
            <a:ext cx="736668" cy="30445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5">
            <a:extLst>
              <a:ext uri="{FF2B5EF4-FFF2-40B4-BE49-F238E27FC236}">
                <a16:creationId xmlns:a16="http://schemas.microsoft.com/office/drawing/2014/main" id="{00000000-0008-0000-54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96310" y="8024939"/>
            <a:ext cx="975581" cy="31054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54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481667" y="10104967"/>
            <a:ext cx="571500" cy="269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402166</xdr:colOff>
      <xdr:row>34</xdr:row>
      <xdr:rowOff>105833</xdr:rowOff>
    </xdr:from>
    <xdr:to>
      <xdr:col>12</xdr:col>
      <xdr:colOff>455082</xdr:colOff>
      <xdr:row>44</xdr:row>
      <xdr:rowOff>63501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5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5333" y="5545666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0</xdr:colOff>
      <xdr:row>5</xdr:row>
      <xdr:rowOff>0</xdr:rowOff>
    </xdr:to>
    <xdr:pic>
      <xdr:nvPicPr>
        <xdr:cNvPr id="51" name="Imagen 3">
          <a:extLst>
            <a:ext uri="{FF2B5EF4-FFF2-40B4-BE49-F238E27FC236}">
              <a16:creationId xmlns:a16="http://schemas.microsoft.com/office/drawing/2014/main" id="{00000000-0008-0000-54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419167" cy="793750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24</xdr:row>
      <xdr:rowOff>0</xdr:rowOff>
    </xdr:from>
    <xdr:to>
      <xdr:col>5</xdr:col>
      <xdr:colOff>323851</xdr:colOff>
      <xdr:row>39</xdr:row>
      <xdr:rowOff>38100</xdr:rowOff>
    </xdr:to>
    <xdr:graphicFrame macro="">
      <xdr:nvGraphicFramePr>
        <xdr:cNvPr id="2" name="Chart 131">
          <a:extLst>
            <a:ext uri="{FF2B5EF4-FFF2-40B4-BE49-F238E27FC236}">
              <a16:creationId xmlns:a16="http://schemas.microsoft.com/office/drawing/2014/main" id="{00000000-0008-0000-55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5" name="Rectangle 23">
          <a:extLst>
            <a:ext uri="{FF2B5EF4-FFF2-40B4-BE49-F238E27FC236}">
              <a16:creationId xmlns:a16="http://schemas.microsoft.com/office/drawing/2014/main" id="{00000000-0008-0000-5500-000019000000}"/>
            </a:ext>
          </a:extLst>
        </xdr:cNvPr>
        <xdr:cNvSpPr>
          <a:spLocks noChangeArrowheads="1"/>
        </xdr:cNvSpPr>
      </xdr:nvSpPr>
      <xdr:spPr bwMode="auto">
        <a:xfrm>
          <a:off x="4143375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8" name="Rectangle 26">
          <a:extLst>
            <a:ext uri="{FF2B5EF4-FFF2-40B4-BE49-F238E27FC236}">
              <a16:creationId xmlns:a16="http://schemas.microsoft.com/office/drawing/2014/main" id="{00000000-0008-0000-5500-00001C000000}"/>
            </a:ext>
          </a:extLst>
        </xdr:cNvPr>
        <xdr:cNvSpPr>
          <a:spLocks noChangeArrowheads="1"/>
        </xdr:cNvSpPr>
      </xdr:nvSpPr>
      <xdr:spPr bwMode="auto">
        <a:xfrm>
          <a:off x="422910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49" name="Rectangle 47">
          <a:extLst>
            <a:ext uri="{FF2B5EF4-FFF2-40B4-BE49-F238E27FC236}">
              <a16:creationId xmlns:a16="http://schemas.microsoft.com/office/drawing/2014/main" id="{00000000-0008-0000-5500-000031000000}"/>
            </a:ext>
          </a:extLst>
        </xdr:cNvPr>
        <xdr:cNvSpPr>
          <a:spLocks noChangeArrowheads="1"/>
        </xdr:cNvSpPr>
      </xdr:nvSpPr>
      <xdr:spPr bwMode="auto">
        <a:xfrm>
          <a:off x="3448050" y="36385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8" name="Rectangle 76">
          <a:extLst>
            <a:ext uri="{FF2B5EF4-FFF2-40B4-BE49-F238E27FC236}">
              <a16:creationId xmlns:a16="http://schemas.microsoft.com/office/drawing/2014/main" id="{00000000-0008-0000-5500-00004E000000}"/>
            </a:ext>
          </a:extLst>
        </xdr:cNvPr>
        <xdr:cNvSpPr>
          <a:spLocks noChangeArrowheads="1"/>
        </xdr:cNvSpPr>
      </xdr:nvSpPr>
      <xdr:spPr bwMode="auto">
        <a:xfrm>
          <a:off x="422910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361950</xdr:colOff>
      <xdr:row>11</xdr:row>
      <xdr:rowOff>95250</xdr:rowOff>
    </xdr:from>
    <xdr:to>
      <xdr:col>5</xdr:col>
      <xdr:colOff>333375</xdr:colOff>
      <xdr:row>13</xdr:row>
      <xdr:rowOff>95250</xdr:rowOff>
    </xdr:to>
    <xdr:sp macro="" textlink="">
      <xdr:nvSpPr>
        <xdr:cNvPr id="101" name="Text Box 107">
          <a:extLst>
            <a:ext uri="{FF2B5EF4-FFF2-40B4-BE49-F238E27FC236}">
              <a16:creationId xmlns:a16="http://schemas.microsoft.com/office/drawing/2014/main" id="{00000000-0008-0000-5500-000065000000}"/>
            </a:ext>
          </a:extLst>
        </xdr:cNvPr>
        <xdr:cNvSpPr txBox="1">
          <a:spLocks noChangeArrowheads="1"/>
        </xdr:cNvSpPr>
      </xdr:nvSpPr>
      <xdr:spPr bwMode="auto">
        <a:xfrm>
          <a:off x="2838450" y="1914525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38100</xdr:colOff>
      <xdr:row>13</xdr:row>
      <xdr:rowOff>123825</xdr:rowOff>
    </xdr:from>
    <xdr:to>
      <xdr:col>5</xdr:col>
      <xdr:colOff>361950</xdr:colOff>
      <xdr:row>18</xdr:row>
      <xdr:rowOff>95250</xdr:rowOff>
    </xdr:to>
    <xdr:grpSp>
      <xdr:nvGrpSpPr>
        <xdr:cNvPr id="102" name="Group 108">
          <a:extLst>
            <a:ext uri="{FF2B5EF4-FFF2-40B4-BE49-F238E27FC236}">
              <a16:creationId xmlns:a16="http://schemas.microsoft.com/office/drawing/2014/main" id="{00000000-0008-0000-5500-000066000000}"/>
            </a:ext>
          </a:extLst>
        </xdr:cNvPr>
        <xdr:cNvGrpSpPr>
          <a:grpSpLocks/>
        </xdr:cNvGrpSpPr>
      </xdr:nvGrpSpPr>
      <xdr:grpSpPr bwMode="auto">
        <a:xfrm>
          <a:off x="2595033" y="2350558"/>
          <a:ext cx="1111250" cy="818092"/>
          <a:chOff x="276" y="197"/>
          <a:chExt cx="94" cy="82"/>
        </a:xfrm>
      </xdr:grpSpPr>
      <xdr:sp macro="" textlink="">
        <xdr:nvSpPr>
          <xdr:cNvPr id="103" name="Freeform 109">
            <a:extLst>
              <a:ext uri="{FF2B5EF4-FFF2-40B4-BE49-F238E27FC236}">
                <a16:creationId xmlns:a16="http://schemas.microsoft.com/office/drawing/2014/main" id="{00000000-0008-0000-55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0">
            <a:extLst>
              <a:ext uri="{FF2B5EF4-FFF2-40B4-BE49-F238E27FC236}">
                <a16:creationId xmlns:a16="http://schemas.microsoft.com/office/drawing/2014/main" id="{00000000-0008-0000-55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1">
            <a:extLst>
              <a:ext uri="{FF2B5EF4-FFF2-40B4-BE49-F238E27FC236}">
                <a16:creationId xmlns:a16="http://schemas.microsoft.com/office/drawing/2014/main" id="{00000000-0008-0000-55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2">
            <a:extLst>
              <a:ext uri="{FF2B5EF4-FFF2-40B4-BE49-F238E27FC236}">
                <a16:creationId xmlns:a16="http://schemas.microsoft.com/office/drawing/2014/main" id="{00000000-0008-0000-55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3">
            <a:extLst>
              <a:ext uri="{FF2B5EF4-FFF2-40B4-BE49-F238E27FC236}">
                <a16:creationId xmlns:a16="http://schemas.microsoft.com/office/drawing/2014/main" id="{00000000-0008-0000-55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4">
            <a:extLst>
              <a:ext uri="{FF2B5EF4-FFF2-40B4-BE49-F238E27FC236}">
                <a16:creationId xmlns:a16="http://schemas.microsoft.com/office/drawing/2014/main" id="{00000000-0008-0000-55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5">
            <a:extLst>
              <a:ext uri="{FF2B5EF4-FFF2-40B4-BE49-F238E27FC236}">
                <a16:creationId xmlns:a16="http://schemas.microsoft.com/office/drawing/2014/main" id="{00000000-0008-0000-55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6">
            <a:extLst>
              <a:ext uri="{FF2B5EF4-FFF2-40B4-BE49-F238E27FC236}">
                <a16:creationId xmlns:a16="http://schemas.microsoft.com/office/drawing/2014/main" id="{00000000-0008-0000-55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7">
            <a:extLst>
              <a:ext uri="{FF2B5EF4-FFF2-40B4-BE49-F238E27FC236}">
                <a16:creationId xmlns:a16="http://schemas.microsoft.com/office/drawing/2014/main" id="{00000000-0008-0000-55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8">
            <a:extLst>
              <a:ext uri="{FF2B5EF4-FFF2-40B4-BE49-F238E27FC236}">
                <a16:creationId xmlns:a16="http://schemas.microsoft.com/office/drawing/2014/main" id="{00000000-0008-0000-55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9">
            <a:extLst>
              <a:ext uri="{FF2B5EF4-FFF2-40B4-BE49-F238E27FC236}">
                <a16:creationId xmlns:a16="http://schemas.microsoft.com/office/drawing/2014/main" id="{00000000-0008-0000-55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0">
            <a:extLst>
              <a:ext uri="{FF2B5EF4-FFF2-40B4-BE49-F238E27FC236}">
                <a16:creationId xmlns:a16="http://schemas.microsoft.com/office/drawing/2014/main" id="{00000000-0008-0000-55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1">
            <a:extLst>
              <a:ext uri="{FF2B5EF4-FFF2-40B4-BE49-F238E27FC236}">
                <a16:creationId xmlns:a16="http://schemas.microsoft.com/office/drawing/2014/main" id="{00000000-0008-0000-55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2">
            <a:extLst>
              <a:ext uri="{FF2B5EF4-FFF2-40B4-BE49-F238E27FC236}">
                <a16:creationId xmlns:a16="http://schemas.microsoft.com/office/drawing/2014/main" id="{00000000-0008-0000-55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5</xdr:col>
      <xdr:colOff>486833</xdr:colOff>
      <xdr:row>11</xdr:row>
      <xdr:rowOff>137585</xdr:rowOff>
    </xdr:from>
    <xdr:to>
      <xdr:col>11</xdr:col>
      <xdr:colOff>699233</xdr:colOff>
      <xdr:row>46</xdr:row>
      <xdr:rowOff>31735</xdr:rowOff>
    </xdr:to>
    <xdr:grpSp>
      <xdr:nvGrpSpPr>
        <xdr:cNvPr id="151" name="150 Grupo">
          <a:extLst>
            <a:ext uri="{FF2B5EF4-FFF2-40B4-BE49-F238E27FC236}">
              <a16:creationId xmlns:a16="http://schemas.microsoft.com/office/drawing/2014/main" id="{00000000-0008-0000-5500-000097000000}"/>
            </a:ext>
          </a:extLst>
        </xdr:cNvPr>
        <xdr:cNvGrpSpPr/>
      </xdr:nvGrpSpPr>
      <xdr:grpSpPr>
        <a:xfrm>
          <a:off x="3831166" y="2025652"/>
          <a:ext cx="4936800" cy="5820816"/>
          <a:chOff x="2825750" y="6741584"/>
          <a:chExt cx="6191250" cy="6766983"/>
        </a:xfrm>
      </xdr:grpSpPr>
      <xdr:pic>
        <xdr:nvPicPr>
          <xdr:cNvPr id="9220" name="Picture 4">
            <a:extLst>
              <a:ext uri="{FF2B5EF4-FFF2-40B4-BE49-F238E27FC236}">
                <a16:creationId xmlns:a16="http://schemas.microsoft.com/office/drawing/2014/main" id="{00000000-0008-0000-5500-0000042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825750" y="6741584"/>
            <a:ext cx="6191250" cy="6766983"/>
          </a:xfrm>
          <a:prstGeom prst="rect">
            <a:avLst/>
          </a:prstGeom>
          <a:noFill/>
        </xdr:spPr>
      </xdr:pic>
      <xdr:sp macro="" textlink="">
        <xdr:nvSpPr>
          <xdr:cNvPr id="127" name="Text Box 78">
            <a:extLst>
              <a:ext uri="{FF2B5EF4-FFF2-40B4-BE49-F238E27FC236}">
                <a16:creationId xmlns:a16="http://schemas.microsoft.com/office/drawing/2014/main" id="{00000000-0008-0000-55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03183" y="7484533"/>
            <a:ext cx="1220553" cy="33451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8" name="Text Box 79">
            <a:extLst>
              <a:ext uri="{FF2B5EF4-FFF2-40B4-BE49-F238E27FC236}">
                <a16:creationId xmlns:a16="http://schemas.microsoft.com/office/drawing/2014/main" id="{00000000-0008-0000-55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75566" y="7817469"/>
            <a:ext cx="1128806" cy="38263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9" name="Text Box 80">
            <a:extLst>
              <a:ext uri="{FF2B5EF4-FFF2-40B4-BE49-F238E27FC236}">
                <a16:creationId xmlns:a16="http://schemas.microsoft.com/office/drawing/2014/main" id="{00000000-0008-0000-55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61221" y="8430863"/>
            <a:ext cx="984480" cy="41309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30" name="Text Box 81">
            <a:extLst>
              <a:ext uri="{FF2B5EF4-FFF2-40B4-BE49-F238E27FC236}">
                <a16:creationId xmlns:a16="http://schemas.microsoft.com/office/drawing/2014/main" id="{00000000-0008-0000-55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19591" y="9844616"/>
            <a:ext cx="785022" cy="26075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1" name="Text Box 82">
            <a:extLst>
              <a:ext uri="{FF2B5EF4-FFF2-40B4-BE49-F238E27FC236}">
                <a16:creationId xmlns:a16="http://schemas.microsoft.com/office/drawing/2014/main" id="{00000000-0008-0000-55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98322" y="9027582"/>
            <a:ext cx="962369" cy="35510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2" name="Text Box 83">
            <a:extLst>
              <a:ext uri="{FF2B5EF4-FFF2-40B4-BE49-F238E27FC236}">
                <a16:creationId xmlns:a16="http://schemas.microsoft.com/office/drawing/2014/main" id="{00000000-0008-0000-55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983330" y="9504890"/>
            <a:ext cx="1019747" cy="31140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3" name="Text Box 84">
            <a:extLst>
              <a:ext uri="{FF2B5EF4-FFF2-40B4-BE49-F238E27FC236}">
                <a16:creationId xmlns:a16="http://schemas.microsoft.com/office/drawing/2014/main" id="{00000000-0008-0000-55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49627" y="9681632"/>
            <a:ext cx="734562" cy="38432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4" name="Text Box 85">
            <a:extLst>
              <a:ext uri="{FF2B5EF4-FFF2-40B4-BE49-F238E27FC236}">
                <a16:creationId xmlns:a16="http://schemas.microsoft.com/office/drawing/2014/main" id="{00000000-0008-0000-55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827308" y="9988550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5" name="Text Box 86">
            <a:extLst>
              <a:ext uri="{FF2B5EF4-FFF2-40B4-BE49-F238E27FC236}">
                <a16:creationId xmlns:a16="http://schemas.microsoft.com/office/drawing/2014/main" id="{00000000-0008-0000-55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13678" y="10237258"/>
            <a:ext cx="983965" cy="24917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6" name="Text Box 87">
            <a:extLst>
              <a:ext uri="{FF2B5EF4-FFF2-40B4-BE49-F238E27FC236}">
                <a16:creationId xmlns:a16="http://schemas.microsoft.com/office/drawing/2014/main" id="{00000000-0008-0000-55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75715" y="10720917"/>
            <a:ext cx="738456" cy="2648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7" name="Text Box 88">
            <a:extLst>
              <a:ext uri="{FF2B5EF4-FFF2-40B4-BE49-F238E27FC236}">
                <a16:creationId xmlns:a16="http://schemas.microsoft.com/office/drawing/2014/main" id="{00000000-0008-0000-55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41824" y="11250084"/>
            <a:ext cx="766917" cy="26125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8" name="Text Box 89">
            <a:extLst>
              <a:ext uri="{FF2B5EF4-FFF2-40B4-BE49-F238E27FC236}">
                <a16:creationId xmlns:a16="http://schemas.microsoft.com/office/drawing/2014/main" id="{00000000-0008-0000-55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29050" y="11680825"/>
            <a:ext cx="681229" cy="42180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9" name="Text Box 90">
            <a:extLst>
              <a:ext uri="{FF2B5EF4-FFF2-40B4-BE49-F238E27FC236}">
                <a16:creationId xmlns:a16="http://schemas.microsoft.com/office/drawing/2014/main" id="{00000000-0008-0000-55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91555" y="10699749"/>
            <a:ext cx="1096288" cy="54878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40" name="Text Box 91">
            <a:extLst>
              <a:ext uri="{FF2B5EF4-FFF2-40B4-BE49-F238E27FC236}">
                <a16:creationId xmlns:a16="http://schemas.microsoft.com/office/drawing/2014/main" id="{00000000-0008-0000-55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09866" y="12161307"/>
            <a:ext cx="1064524" cy="50633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1" name="Text Box 92">
            <a:extLst>
              <a:ext uri="{FF2B5EF4-FFF2-40B4-BE49-F238E27FC236}">
                <a16:creationId xmlns:a16="http://schemas.microsoft.com/office/drawing/2014/main" id="{00000000-0008-0000-55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48667" y="12290425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2" name="Text Box 93">
            <a:extLst>
              <a:ext uri="{FF2B5EF4-FFF2-40B4-BE49-F238E27FC236}">
                <a16:creationId xmlns:a16="http://schemas.microsoft.com/office/drawing/2014/main" id="{00000000-0008-0000-55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06258" y="10062633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3" name="Text Box 94">
            <a:extLst>
              <a:ext uri="{FF2B5EF4-FFF2-40B4-BE49-F238E27FC236}">
                <a16:creationId xmlns:a16="http://schemas.microsoft.com/office/drawing/2014/main" id="{00000000-0008-0000-55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12159" y="9061450"/>
            <a:ext cx="924217" cy="34751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4" name="Text Box 95">
            <a:extLst>
              <a:ext uri="{FF2B5EF4-FFF2-40B4-BE49-F238E27FC236}">
                <a16:creationId xmlns:a16="http://schemas.microsoft.com/office/drawing/2014/main" id="{00000000-0008-0000-55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322608" y="9005359"/>
            <a:ext cx="858026" cy="35104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5" name="Text Box 96">
            <a:extLst>
              <a:ext uri="{FF2B5EF4-FFF2-40B4-BE49-F238E27FC236}">
                <a16:creationId xmlns:a16="http://schemas.microsoft.com/office/drawing/2014/main" id="{00000000-0008-0000-55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7272867" y="8172450"/>
            <a:ext cx="989939" cy="39556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6" name="Text Box 97">
            <a:extLst>
              <a:ext uri="{FF2B5EF4-FFF2-40B4-BE49-F238E27FC236}">
                <a16:creationId xmlns:a16="http://schemas.microsoft.com/office/drawing/2014/main" id="{00000000-0008-0000-55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640366" y="7485331"/>
            <a:ext cx="869438" cy="26801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7" name="Text Box 98">
            <a:extLst>
              <a:ext uri="{FF2B5EF4-FFF2-40B4-BE49-F238E27FC236}">
                <a16:creationId xmlns:a16="http://schemas.microsoft.com/office/drawing/2014/main" id="{00000000-0008-0000-55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840941" y="8865657"/>
            <a:ext cx="682555" cy="3067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8" name="Text Box 125">
            <a:extLst>
              <a:ext uri="{FF2B5EF4-FFF2-40B4-BE49-F238E27FC236}">
                <a16:creationId xmlns:a16="http://schemas.microsoft.com/office/drawing/2014/main" id="{00000000-0008-0000-55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89393" y="8288867"/>
            <a:ext cx="1127382" cy="26601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9" name="Text Box 126">
            <a:extLst>
              <a:ext uri="{FF2B5EF4-FFF2-40B4-BE49-F238E27FC236}">
                <a16:creationId xmlns:a16="http://schemas.microsoft.com/office/drawing/2014/main" id="{00000000-0008-0000-55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37826" y="10327216"/>
            <a:ext cx="928777" cy="38259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10</xdr:col>
      <xdr:colOff>402167</xdr:colOff>
      <xdr:row>34</xdr:row>
      <xdr:rowOff>105835</xdr:rowOff>
    </xdr:from>
    <xdr:to>
      <xdr:col>13</xdr:col>
      <xdr:colOff>455083</xdr:colOff>
      <xdr:row>44</xdr:row>
      <xdr:rowOff>63503</xdr:rowOff>
    </xdr:to>
    <xdr:pic>
      <xdr:nvPicPr>
        <xdr:cNvPr id="152" name="Picture 129">
          <a:extLst>
            <a:ext uri="{FF2B5EF4-FFF2-40B4-BE49-F238E27FC236}">
              <a16:creationId xmlns:a16="http://schemas.microsoft.com/office/drawing/2014/main" id="{00000000-0008-0000-55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0667" y="5545668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21167</xdr:colOff>
      <xdr:row>5</xdr:row>
      <xdr:rowOff>0</xdr:rowOff>
    </xdr:to>
    <xdr:pic>
      <xdr:nvPicPr>
        <xdr:cNvPr id="50" name="Imagen 3">
          <a:extLst>
            <a:ext uri="{FF2B5EF4-FFF2-40B4-BE49-F238E27FC236}">
              <a16:creationId xmlns:a16="http://schemas.microsoft.com/office/drawing/2014/main" id="{00000000-0008-0000-55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355667" cy="793750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17</xdr:row>
      <xdr:rowOff>128058</xdr:rowOff>
    </xdr:from>
    <xdr:to>
      <xdr:col>4</xdr:col>
      <xdr:colOff>323850</xdr:colOff>
      <xdr:row>37</xdr:row>
      <xdr:rowOff>123825</xdr:rowOff>
    </xdr:to>
    <xdr:graphicFrame macro="">
      <xdr:nvGraphicFramePr>
        <xdr:cNvPr id="2" name="Chart 128">
          <a:extLst>
            <a:ext uri="{FF2B5EF4-FFF2-40B4-BE49-F238E27FC236}">
              <a16:creationId xmlns:a16="http://schemas.microsoft.com/office/drawing/2014/main" id="{00000000-0008-0000-5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16</xdr:row>
      <xdr:rowOff>76200</xdr:rowOff>
    </xdr:from>
    <xdr:to>
      <xdr:col>5</xdr:col>
      <xdr:colOff>142875</xdr:colOff>
      <xdr:row>16</xdr:row>
      <xdr:rowOff>76200</xdr:rowOff>
    </xdr:to>
    <xdr:sp macro="" textlink="">
      <xdr:nvSpPr>
        <xdr:cNvPr id="21" name="Rectangle 34">
          <a:extLst>
            <a:ext uri="{FF2B5EF4-FFF2-40B4-BE49-F238E27FC236}">
              <a16:creationId xmlns:a16="http://schemas.microsoft.com/office/drawing/2014/main" id="{00000000-0008-0000-5600-000015000000}"/>
            </a:ext>
          </a:extLst>
        </xdr:cNvPr>
        <xdr:cNvSpPr>
          <a:spLocks noChangeArrowheads="1"/>
        </xdr:cNvSpPr>
      </xdr:nvSpPr>
      <xdr:spPr bwMode="auto">
        <a:xfrm>
          <a:off x="3952875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23" name="Rectangle 39">
          <a:extLst>
            <a:ext uri="{FF2B5EF4-FFF2-40B4-BE49-F238E27FC236}">
              <a16:creationId xmlns:a16="http://schemas.microsoft.com/office/drawing/2014/main" id="{00000000-0008-0000-5600-000017000000}"/>
            </a:ext>
          </a:extLst>
        </xdr:cNvPr>
        <xdr:cNvSpPr>
          <a:spLocks noChangeArrowheads="1"/>
        </xdr:cNvSpPr>
      </xdr:nvSpPr>
      <xdr:spPr bwMode="auto">
        <a:xfrm>
          <a:off x="403860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209550</xdr:colOff>
      <xdr:row>28</xdr:row>
      <xdr:rowOff>38100</xdr:rowOff>
    </xdr:from>
    <xdr:to>
      <xdr:col>4</xdr:col>
      <xdr:colOff>228600</xdr:colOff>
      <xdr:row>28</xdr:row>
      <xdr:rowOff>47625</xdr:rowOff>
    </xdr:to>
    <xdr:sp macro="" textlink="">
      <xdr:nvSpPr>
        <xdr:cNvPr id="42" name="Rectangle 60">
          <a:extLst>
            <a:ext uri="{FF2B5EF4-FFF2-40B4-BE49-F238E27FC236}">
              <a16:creationId xmlns:a16="http://schemas.microsoft.com/office/drawing/2014/main" id="{00000000-0008-0000-5600-00002A000000}"/>
            </a:ext>
          </a:extLst>
        </xdr:cNvPr>
        <xdr:cNvSpPr>
          <a:spLocks noChangeArrowheads="1"/>
        </xdr:cNvSpPr>
      </xdr:nvSpPr>
      <xdr:spPr bwMode="auto">
        <a:xfrm>
          <a:off x="3257550" y="36385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72" name="Rectangle 91">
          <a:extLst>
            <a:ext uri="{FF2B5EF4-FFF2-40B4-BE49-F238E27FC236}">
              <a16:creationId xmlns:a16="http://schemas.microsoft.com/office/drawing/2014/main" id="{00000000-0008-0000-5600-000048000000}"/>
            </a:ext>
          </a:extLst>
        </xdr:cNvPr>
        <xdr:cNvSpPr>
          <a:spLocks noChangeArrowheads="1"/>
        </xdr:cNvSpPr>
      </xdr:nvSpPr>
      <xdr:spPr bwMode="auto">
        <a:xfrm>
          <a:off x="403860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485775</xdr:colOff>
      <xdr:row>12</xdr:row>
      <xdr:rowOff>43142</xdr:rowOff>
    </xdr:from>
    <xdr:to>
      <xdr:col>4</xdr:col>
      <xdr:colOff>457200</xdr:colOff>
      <xdr:row>14</xdr:row>
      <xdr:rowOff>43143</xdr:rowOff>
    </xdr:to>
    <xdr:sp macro="" textlink="">
      <xdr:nvSpPr>
        <xdr:cNvPr id="95" name="Text Box 122">
          <a:extLst>
            <a:ext uri="{FF2B5EF4-FFF2-40B4-BE49-F238E27FC236}">
              <a16:creationId xmlns:a16="http://schemas.microsoft.com/office/drawing/2014/main" id="{00000000-0008-0000-5600-00005F000000}"/>
            </a:ext>
          </a:extLst>
        </xdr:cNvPr>
        <xdr:cNvSpPr txBox="1">
          <a:spLocks noChangeArrowheads="1"/>
        </xdr:cNvSpPr>
      </xdr:nvSpPr>
      <xdr:spPr bwMode="auto">
        <a:xfrm>
          <a:off x="2771775" y="1862417"/>
          <a:ext cx="733425" cy="323851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438150</xdr:colOff>
      <xdr:row>14</xdr:row>
      <xdr:rowOff>9525</xdr:rowOff>
    </xdr:from>
    <xdr:to>
      <xdr:col>4</xdr:col>
      <xdr:colOff>571500</xdr:colOff>
      <xdr:row>18</xdr:row>
      <xdr:rowOff>142875</xdr:rowOff>
    </xdr:to>
    <xdr:grpSp>
      <xdr:nvGrpSpPr>
        <xdr:cNvPr id="96" name="Group 139">
          <a:extLst>
            <a:ext uri="{FF2B5EF4-FFF2-40B4-BE49-F238E27FC236}">
              <a16:creationId xmlns:a16="http://schemas.microsoft.com/office/drawing/2014/main" id="{00000000-0008-0000-5600-000060000000}"/>
            </a:ext>
          </a:extLst>
        </xdr:cNvPr>
        <xdr:cNvGrpSpPr>
          <a:grpSpLocks/>
        </xdr:cNvGrpSpPr>
      </xdr:nvGrpSpPr>
      <xdr:grpSpPr bwMode="auto">
        <a:xfrm>
          <a:off x="2800350" y="2405592"/>
          <a:ext cx="920750" cy="810683"/>
          <a:chOff x="276" y="197"/>
          <a:chExt cx="94" cy="82"/>
        </a:xfrm>
      </xdr:grpSpPr>
      <xdr:sp macro="" textlink="">
        <xdr:nvSpPr>
          <xdr:cNvPr id="97" name="Freeform 140">
            <a:extLst>
              <a:ext uri="{FF2B5EF4-FFF2-40B4-BE49-F238E27FC236}">
                <a16:creationId xmlns:a16="http://schemas.microsoft.com/office/drawing/2014/main" id="{00000000-0008-0000-5600-000061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28 h 2"/>
              <a:gd name="T2" fmla="*/ 0 w 1"/>
              <a:gd name="T3" fmla="*/ 28 h 2"/>
              <a:gd name="T4" fmla="*/ 0 w 1"/>
              <a:gd name="T5" fmla="*/ 19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19 h 2"/>
              <a:gd name="T12" fmla="*/ 1 w 1"/>
              <a:gd name="T13" fmla="*/ 28 h 2"/>
              <a:gd name="T14" fmla="*/ 0 w 1"/>
              <a:gd name="T15" fmla="*/ 28 h 2"/>
              <a:gd name="T16" fmla="*/ 0 w 1"/>
              <a:gd name="T17" fmla="*/ 28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98" name="Freeform 141">
            <a:extLst>
              <a:ext uri="{FF2B5EF4-FFF2-40B4-BE49-F238E27FC236}">
                <a16:creationId xmlns:a16="http://schemas.microsoft.com/office/drawing/2014/main" id="{00000000-0008-0000-5600-000062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62 w 3"/>
              <a:gd name="T1" fmla="*/ 103 h 3"/>
              <a:gd name="T2" fmla="*/ 0 w 3"/>
              <a:gd name="T3" fmla="*/ 62 h 3"/>
              <a:gd name="T4" fmla="*/ 0 w 3"/>
              <a:gd name="T5" fmla="*/ 62 h 3"/>
              <a:gd name="T6" fmla="*/ 0 w 3"/>
              <a:gd name="T7" fmla="*/ 62 h 3"/>
              <a:gd name="T8" fmla="*/ 0 w 3"/>
              <a:gd name="T9" fmla="*/ 37 h 3"/>
              <a:gd name="T10" fmla="*/ 0 w 3"/>
              <a:gd name="T11" fmla="*/ 37 h 3"/>
              <a:gd name="T12" fmla="*/ 37 w 3"/>
              <a:gd name="T13" fmla="*/ 0 h 3"/>
              <a:gd name="T14" fmla="*/ 62 w 3"/>
              <a:gd name="T15" fmla="*/ 0 h 3"/>
              <a:gd name="T16" fmla="*/ 103 w 3"/>
              <a:gd name="T17" fmla="*/ 62 h 3"/>
              <a:gd name="T18" fmla="*/ 103 w 3"/>
              <a:gd name="T19" fmla="*/ 62 h 3"/>
              <a:gd name="T20" fmla="*/ 103 w 3"/>
              <a:gd name="T21" fmla="*/ 103 h 3"/>
              <a:gd name="T22" fmla="*/ 62 w 3"/>
              <a:gd name="T23" fmla="*/ 103 h 3"/>
              <a:gd name="T24" fmla="*/ 62 w 3"/>
              <a:gd name="T25" fmla="*/ 103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9" name="Freeform 142">
            <a:extLst>
              <a:ext uri="{FF2B5EF4-FFF2-40B4-BE49-F238E27FC236}">
                <a16:creationId xmlns:a16="http://schemas.microsoft.com/office/drawing/2014/main" id="{00000000-0008-0000-5600-000063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128 w 2"/>
              <a:gd name="T1" fmla="*/ 1 h 1"/>
              <a:gd name="T2" fmla="*/ 128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128 w 2"/>
              <a:gd name="T9" fmla="*/ 0 h 1"/>
              <a:gd name="T10" fmla="*/ 256 w 2"/>
              <a:gd name="T11" fmla="*/ 0 h 1"/>
              <a:gd name="T12" fmla="*/ 128 w 2"/>
              <a:gd name="T13" fmla="*/ 0 h 1"/>
              <a:gd name="T14" fmla="*/ 128 w 2"/>
              <a:gd name="T15" fmla="*/ 1 h 1"/>
              <a:gd name="T16" fmla="*/ 128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0" name="Freeform 143">
            <a:extLst>
              <a:ext uri="{FF2B5EF4-FFF2-40B4-BE49-F238E27FC236}">
                <a16:creationId xmlns:a16="http://schemas.microsoft.com/office/drawing/2014/main" id="{00000000-0008-0000-5600-000064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286 w 21"/>
              <a:gd name="T1" fmla="*/ 504 h 31"/>
              <a:gd name="T2" fmla="*/ 299 w 21"/>
              <a:gd name="T3" fmla="*/ 504 h 31"/>
              <a:gd name="T4" fmla="*/ 286 w 21"/>
              <a:gd name="T5" fmla="*/ 504 h 31"/>
              <a:gd name="T6" fmla="*/ 212 w 21"/>
              <a:gd name="T7" fmla="*/ 422 h 31"/>
              <a:gd name="T8" fmla="*/ 212 w 21"/>
              <a:gd name="T9" fmla="*/ 375 h 31"/>
              <a:gd name="T10" fmla="*/ 190 w 21"/>
              <a:gd name="T11" fmla="*/ 345 h 31"/>
              <a:gd name="T12" fmla="*/ 135 w 21"/>
              <a:gd name="T13" fmla="*/ 292 h 31"/>
              <a:gd name="T14" fmla="*/ 121 w 21"/>
              <a:gd name="T15" fmla="*/ 267 h 31"/>
              <a:gd name="T16" fmla="*/ 121 w 21"/>
              <a:gd name="T17" fmla="*/ 218 h 31"/>
              <a:gd name="T18" fmla="*/ 121 w 21"/>
              <a:gd name="T19" fmla="*/ 205 h 31"/>
              <a:gd name="T20" fmla="*/ 86 w 21"/>
              <a:gd name="T21" fmla="*/ 130 h 31"/>
              <a:gd name="T22" fmla="*/ 77 w 21"/>
              <a:gd name="T23" fmla="*/ 130 h 31"/>
              <a:gd name="T24" fmla="*/ 0 w 21"/>
              <a:gd name="T25" fmla="*/ 138 h 31"/>
              <a:gd name="T26" fmla="*/ 0 w 21"/>
              <a:gd name="T27" fmla="*/ 130 h 31"/>
              <a:gd name="T28" fmla="*/ 31 w 21"/>
              <a:gd name="T29" fmla="*/ 82 h 31"/>
              <a:gd name="T30" fmla="*/ 77 w 21"/>
              <a:gd name="T31" fmla="*/ 52 h 31"/>
              <a:gd name="T32" fmla="*/ 121 w 21"/>
              <a:gd name="T33" fmla="*/ 52 h 31"/>
              <a:gd name="T34" fmla="*/ 135 w 21"/>
              <a:gd name="T35" fmla="*/ 0 h 31"/>
              <a:gd name="T36" fmla="*/ 163 w 21"/>
              <a:gd name="T37" fmla="*/ 0 h 31"/>
              <a:gd name="T38" fmla="*/ 135 w 21"/>
              <a:gd name="T39" fmla="*/ 33 h 31"/>
              <a:gd name="T40" fmla="*/ 190 w 21"/>
              <a:gd name="T41" fmla="*/ 82 h 31"/>
              <a:gd name="T42" fmla="*/ 212 w 21"/>
              <a:gd name="T43" fmla="*/ 130 h 31"/>
              <a:gd name="T44" fmla="*/ 237 w 21"/>
              <a:gd name="T45" fmla="*/ 138 h 31"/>
              <a:gd name="T46" fmla="*/ 237 w 21"/>
              <a:gd name="T47" fmla="*/ 205 h 31"/>
              <a:gd name="T48" fmla="*/ 256 w 21"/>
              <a:gd name="T49" fmla="*/ 250 h 31"/>
              <a:gd name="T50" fmla="*/ 286 w 21"/>
              <a:gd name="T51" fmla="*/ 292 h 31"/>
              <a:gd name="T52" fmla="*/ 333 w 21"/>
              <a:gd name="T53" fmla="*/ 324 h 31"/>
              <a:gd name="T54" fmla="*/ 372 w 21"/>
              <a:gd name="T55" fmla="*/ 375 h 31"/>
              <a:gd name="T56" fmla="*/ 402 w 21"/>
              <a:gd name="T57" fmla="*/ 395 h 31"/>
              <a:gd name="T58" fmla="*/ 372 w 21"/>
              <a:gd name="T59" fmla="*/ 422 h 31"/>
              <a:gd name="T60" fmla="*/ 372 w 21"/>
              <a:gd name="T61" fmla="*/ 462 h 31"/>
              <a:gd name="T62" fmla="*/ 402 w 21"/>
              <a:gd name="T63" fmla="*/ 504 h 31"/>
              <a:gd name="T64" fmla="*/ 420 w 21"/>
              <a:gd name="T65" fmla="*/ 504 h 31"/>
              <a:gd name="T66" fmla="*/ 420 w 21"/>
              <a:gd name="T67" fmla="*/ 504 h 31"/>
              <a:gd name="T68" fmla="*/ 420 w 21"/>
              <a:gd name="T69" fmla="*/ 512 h 31"/>
              <a:gd name="T70" fmla="*/ 420 w 21"/>
              <a:gd name="T71" fmla="*/ 512 h 31"/>
              <a:gd name="T72" fmla="*/ 470 w 21"/>
              <a:gd name="T73" fmla="*/ 545 h 31"/>
              <a:gd name="T74" fmla="*/ 470 w 21"/>
              <a:gd name="T75" fmla="*/ 560 h 31"/>
              <a:gd name="T76" fmla="*/ 501 w 21"/>
              <a:gd name="T77" fmla="*/ 593 h 31"/>
              <a:gd name="T78" fmla="*/ 449 w 21"/>
              <a:gd name="T79" fmla="*/ 593 h 31"/>
              <a:gd name="T80" fmla="*/ 449 w 21"/>
              <a:gd name="T81" fmla="*/ 645 h 31"/>
              <a:gd name="T82" fmla="*/ 449 w 21"/>
              <a:gd name="T83" fmla="*/ 667 h 31"/>
              <a:gd name="T84" fmla="*/ 420 w 21"/>
              <a:gd name="T85" fmla="*/ 692 h 31"/>
              <a:gd name="T86" fmla="*/ 366 w 21"/>
              <a:gd name="T87" fmla="*/ 730 h 31"/>
              <a:gd name="T88" fmla="*/ 333 w 21"/>
              <a:gd name="T89" fmla="*/ 730 h 31"/>
              <a:gd name="T90" fmla="*/ 256 w 21"/>
              <a:gd name="T91" fmla="*/ 730 h 31"/>
              <a:gd name="T92" fmla="*/ 237 w 21"/>
              <a:gd name="T93" fmla="*/ 762 h 31"/>
              <a:gd name="T94" fmla="*/ 212 w 21"/>
              <a:gd name="T95" fmla="*/ 730 h 31"/>
              <a:gd name="T96" fmla="*/ 121 w 21"/>
              <a:gd name="T97" fmla="*/ 730 h 31"/>
              <a:gd name="T98" fmla="*/ 77 w 21"/>
              <a:gd name="T99" fmla="*/ 730 h 31"/>
              <a:gd name="T100" fmla="*/ 77 w 21"/>
              <a:gd name="T101" fmla="*/ 692 h 31"/>
              <a:gd name="T102" fmla="*/ 49 w 21"/>
              <a:gd name="T103" fmla="*/ 667 h 31"/>
              <a:gd name="T104" fmla="*/ 49 w 21"/>
              <a:gd name="T105" fmla="*/ 645 h 31"/>
              <a:gd name="T106" fmla="*/ 86 w 21"/>
              <a:gd name="T107" fmla="*/ 593 h 31"/>
              <a:gd name="T108" fmla="*/ 135 w 21"/>
              <a:gd name="T109" fmla="*/ 560 h 31"/>
              <a:gd name="T110" fmla="*/ 135 w 21"/>
              <a:gd name="T111" fmla="*/ 545 h 31"/>
              <a:gd name="T112" fmla="*/ 212 w 21"/>
              <a:gd name="T113" fmla="*/ 512 h 31"/>
              <a:gd name="T114" fmla="*/ 237 w 21"/>
              <a:gd name="T115" fmla="*/ 512 h 31"/>
              <a:gd name="T116" fmla="*/ 256 w 21"/>
              <a:gd name="T117" fmla="*/ 512 h 31"/>
              <a:gd name="T118" fmla="*/ 286 w 21"/>
              <a:gd name="T119" fmla="*/ 51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1" name="Freeform 144">
            <a:extLst>
              <a:ext uri="{FF2B5EF4-FFF2-40B4-BE49-F238E27FC236}">
                <a16:creationId xmlns:a16="http://schemas.microsoft.com/office/drawing/2014/main" id="{00000000-0008-0000-5600-000065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77 w 9"/>
              <a:gd name="T1" fmla="*/ 108 h 6"/>
              <a:gd name="T2" fmla="*/ 128 w 9"/>
              <a:gd name="T3" fmla="*/ 108 h 6"/>
              <a:gd name="T4" fmla="*/ 128 w 9"/>
              <a:gd name="T5" fmla="*/ 90 h 6"/>
              <a:gd name="T6" fmla="*/ 114 w 9"/>
              <a:gd name="T7" fmla="*/ 108 h 6"/>
              <a:gd name="T8" fmla="*/ 82 w 9"/>
              <a:gd name="T9" fmla="*/ 108 h 6"/>
              <a:gd name="T10" fmla="*/ 73 w 9"/>
              <a:gd name="T11" fmla="*/ 108 h 6"/>
              <a:gd name="T12" fmla="*/ 73 w 9"/>
              <a:gd name="T13" fmla="*/ 90 h 6"/>
              <a:gd name="T14" fmla="*/ 47 w 9"/>
              <a:gd name="T15" fmla="*/ 90 h 6"/>
              <a:gd name="T16" fmla="*/ 30 w 9"/>
              <a:gd name="T17" fmla="*/ 90 h 6"/>
              <a:gd name="T18" fmla="*/ 30 w 9"/>
              <a:gd name="T19" fmla="*/ 72 h 6"/>
              <a:gd name="T20" fmla="*/ 30 w 9"/>
              <a:gd name="T21" fmla="*/ 60 h 6"/>
              <a:gd name="T22" fmla="*/ 0 w 9"/>
              <a:gd name="T23" fmla="*/ 60 h 6"/>
              <a:gd name="T24" fmla="*/ 0 w 9"/>
              <a:gd name="T25" fmla="*/ 60 h 6"/>
              <a:gd name="T26" fmla="*/ 0 w 9"/>
              <a:gd name="T27" fmla="*/ 40 h 6"/>
              <a:gd name="T28" fmla="*/ 30 w 9"/>
              <a:gd name="T29" fmla="*/ 40 h 6"/>
              <a:gd name="T30" fmla="*/ 30 w 9"/>
              <a:gd name="T31" fmla="*/ 0 h 6"/>
              <a:gd name="T32" fmla="*/ 47 w 9"/>
              <a:gd name="T33" fmla="*/ 0 h 6"/>
              <a:gd name="T34" fmla="*/ 73 w 9"/>
              <a:gd name="T35" fmla="*/ 0 h 6"/>
              <a:gd name="T36" fmla="*/ 73 w 9"/>
              <a:gd name="T37" fmla="*/ 0 h 6"/>
              <a:gd name="T38" fmla="*/ 82 w 9"/>
              <a:gd name="T39" fmla="*/ 0 h 6"/>
              <a:gd name="T40" fmla="*/ 114 w 9"/>
              <a:gd name="T41" fmla="*/ 0 h 6"/>
              <a:gd name="T42" fmla="*/ 114 w 9"/>
              <a:gd name="T43" fmla="*/ 27 h 6"/>
              <a:gd name="T44" fmla="*/ 128 w 9"/>
              <a:gd name="T45" fmla="*/ 27 h 6"/>
              <a:gd name="T46" fmla="*/ 128 w 9"/>
              <a:gd name="T47" fmla="*/ 27 h 6"/>
              <a:gd name="T48" fmla="*/ 149 w 9"/>
              <a:gd name="T49" fmla="*/ 40 h 6"/>
              <a:gd name="T50" fmla="*/ 177 w 9"/>
              <a:gd name="T51" fmla="*/ 60 h 6"/>
              <a:gd name="T52" fmla="*/ 177 w 9"/>
              <a:gd name="T53" fmla="*/ 60 h 6"/>
              <a:gd name="T54" fmla="*/ 199 w 9"/>
              <a:gd name="T55" fmla="*/ 72 h 6"/>
              <a:gd name="T56" fmla="*/ 199 w 9"/>
              <a:gd name="T57" fmla="*/ 90 h 6"/>
              <a:gd name="T58" fmla="*/ 177 w 9"/>
              <a:gd name="T59" fmla="*/ 108 h 6"/>
              <a:gd name="T60" fmla="*/ 177 w 9"/>
              <a:gd name="T61" fmla="*/ 108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2" name="Freeform 145">
            <a:extLst>
              <a:ext uri="{FF2B5EF4-FFF2-40B4-BE49-F238E27FC236}">
                <a16:creationId xmlns:a16="http://schemas.microsoft.com/office/drawing/2014/main" id="{00000000-0008-0000-5600-000066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3" name="Freeform 146">
            <a:extLst>
              <a:ext uri="{FF2B5EF4-FFF2-40B4-BE49-F238E27FC236}">
                <a16:creationId xmlns:a16="http://schemas.microsoft.com/office/drawing/2014/main" id="{00000000-0008-0000-5600-000067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17 w 8"/>
              <a:gd name="T1" fmla="*/ 108 h 6"/>
              <a:gd name="T2" fmla="*/ 14 w 8"/>
              <a:gd name="T3" fmla="*/ 108 h 6"/>
              <a:gd name="T4" fmla="*/ 11 w 8"/>
              <a:gd name="T5" fmla="*/ 108 h 6"/>
              <a:gd name="T6" fmla="*/ 1 w 8"/>
              <a:gd name="T7" fmla="*/ 72 h 6"/>
              <a:gd name="T8" fmla="*/ 1 w 8"/>
              <a:gd name="T9" fmla="*/ 60 h 6"/>
              <a:gd name="T10" fmla="*/ 0 w 8"/>
              <a:gd name="T11" fmla="*/ 27 h 6"/>
              <a:gd name="T12" fmla="*/ 0 w 8"/>
              <a:gd name="T13" fmla="*/ 0 h 6"/>
              <a:gd name="T14" fmla="*/ 14 w 8"/>
              <a:gd name="T15" fmla="*/ 0 h 6"/>
              <a:gd name="T16" fmla="*/ 21 w 8"/>
              <a:gd name="T17" fmla="*/ 0 h 6"/>
              <a:gd name="T18" fmla="*/ 26 w 8"/>
              <a:gd name="T19" fmla="*/ 0 h 6"/>
              <a:gd name="T20" fmla="*/ 26 w 8"/>
              <a:gd name="T21" fmla="*/ 0 h 6"/>
              <a:gd name="T22" fmla="*/ 32 w 8"/>
              <a:gd name="T23" fmla="*/ 0 h 6"/>
              <a:gd name="T24" fmla="*/ 32 w 8"/>
              <a:gd name="T25" fmla="*/ 27 h 6"/>
              <a:gd name="T26" fmla="*/ 37 w 8"/>
              <a:gd name="T27" fmla="*/ 40 h 6"/>
              <a:gd name="T28" fmla="*/ 32 w 8"/>
              <a:gd name="T29" fmla="*/ 40 h 6"/>
              <a:gd name="T30" fmla="*/ 37 w 8"/>
              <a:gd name="T31" fmla="*/ 40 h 6"/>
              <a:gd name="T32" fmla="*/ 37 w 8"/>
              <a:gd name="T33" fmla="*/ 60 h 6"/>
              <a:gd name="T34" fmla="*/ 37 w 8"/>
              <a:gd name="T35" fmla="*/ 60 h 6"/>
              <a:gd name="T36" fmla="*/ 32 w 8"/>
              <a:gd name="T37" fmla="*/ 72 h 6"/>
              <a:gd name="T38" fmla="*/ 26 w 8"/>
              <a:gd name="T39" fmla="*/ 108 h 6"/>
              <a:gd name="T40" fmla="*/ 21 w 8"/>
              <a:gd name="T41" fmla="*/ 108 h 6"/>
              <a:gd name="T42" fmla="*/ 17 w 8"/>
              <a:gd name="T43" fmla="*/ 108 h 6"/>
              <a:gd name="T44" fmla="*/ 17 w 8"/>
              <a:gd name="T45" fmla="*/ 108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47">
            <a:extLst>
              <a:ext uri="{FF2B5EF4-FFF2-40B4-BE49-F238E27FC236}">
                <a16:creationId xmlns:a16="http://schemas.microsoft.com/office/drawing/2014/main" id="{00000000-0008-0000-5600-000068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128 h 1"/>
              <a:gd name="T2" fmla="*/ 0 w 1"/>
              <a:gd name="T3" fmla="*/ 0 h 1"/>
              <a:gd name="T4" fmla="*/ 128 w 1"/>
              <a:gd name="T5" fmla="*/ 128 h 1"/>
              <a:gd name="T6" fmla="*/ 0 w 1"/>
              <a:gd name="T7" fmla="*/ 128 h 1"/>
              <a:gd name="T8" fmla="*/ 0 w 1"/>
              <a:gd name="T9" fmla="*/ 128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48">
            <a:extLst>
              <a:ext uri="{FF2B5EF4-FFF2-40B4-BE49-F238E27FC236}">
                <a16:creationId xmlns:a16="http://schemas.microsoft.com/office/drawing/2014/main" id="{00000000-0008-0000-5600-000069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21 h 3"/>
              <a:gd name="T2" fmla="*/ 0 w 1"/>
              <a:gd name="T3" fmla="*/ 16 h 3"/>
              <a:gd name="T4" fmla="*/ 128 w 1"/>
              <a:gd name="T5" fmla="*/ 16 h 3"/>
              <a:gd name="T6" fmla="*/ 128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128 w 1"/>
              <a:gd name="T13" fmla="*/ 0 h 3"/>
              <a:gd name="T14" fmla="*/ 128 w 1"/>
              <a:gd name="T15" fmla="*/ 16 h 3"/>
              <a:gd name="T16" fmla="*/ 128 w 1"/>
              <a:gd name="T17" fmla="*/ 21 h 3"/>
              <a:gd name="T18" fmla="*/ 0 w 1"/>
              <a:gd name="T19" fmla="*/ 21 h 3"/>
              <a:gd name="T20" fmla="*/ 0 w 1"/>
              <a:gd name="T21" fmla="*/ 21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49">
            <a:extLst>
              <a:ext uri="{FF2B5EF4-FFF2-40B4-BE49-F238E27FC236}">
                <a16:creationId xmlns:a16="http://schemas.microsoft.com/office/drawing/2014/main" id="{00000000-0008-0000-5600-00006A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9 w 10"/>
              <a:gd name="T1" fmla="*/ 312 h 7"/>
              <a:gd name="T2" fmla="*/ 69 w 10"/>
              <a:gd name="T3" fmla="*/ 252 h 7"/>
              <a:gd name="T4" fmla="*/ 46 w 10"/>
              <a:gd name="T5" fmla="*/ 312 h 7"/>
              <a:gd name="T6" fmla="*/ 46 w 10"/>
              <a:gd name="T7" fmla="*/ 252 h 7"/>
              <a:gd name="T8" fmla="*/ 31 w 10"/>
              <a:gd name="T9" fmla="*/ 252 h 7"/>
              <a:gd name="T10" fmla="*/ 21 w 10"/>
              <a:gd name="T11" fmla="*/ 252 h 7"/>
              <a:gd name="T12" fmla="*/ 0 w 10"/>
              <a:gd name="T13" fmla="*/ 226 h 7"/>
              <a:gd name="T14" fmla="*/ 0 w 10"/>
              <a:gd name="T15" fmla="*/ 182 h 7"/>
              <a:gd name="T16" fmla="*/ 0 w 10"/>
              <a:gd name="T17" fmla="*/ 132 h 7"/>
              <a:gd name="T18" fmla="*/ 0 w 10"/>
              <a:gd name="T19" fmla="*/ 77 h 7"/>
              <a:gd name="T20" fmla="*/ 0 w 10"/>
              <a:gd name="T21" fmla="*/ 45 h 7"/>
              <a:gd name="T22" fmla="*/ 0 w 10"/>
              <a:gd name="T23" fmla="*/ 45 h 7"/>
              <a:gd name="T24" fmla="*/ 21 w 10"/>
              <a:gd name="T25" fmla="*/ 0 h 7"/>
              <a:gd name="T26" fmla="*/ 31 w 10"/>
              <a:gd name="T27" fmla="*/ 0 h 7"/>
              <a:gd name="T28" fmla="*/ 46 w 10"/>
              <a:gd name="T29" fmla="*/ 0 h 7"/>
              <a:gd name="T30" fmla="*/ 69 w 10"/>
              <a:gd name="T31" fmla="*/ 0 h 7"/>
              <a:gd name="T32" fmla="*/ 69 w 10"/>
              <a:gd name="T33" fmla="*/ 0 h 7"/>
              <a:gd name="T34" fmla="*/ 90 w 10"/>
              <a:gd name="T35" fmla="*/ 0 h 7"/>
              <a:gd name="T36" fmla="*/ 104 w 10"/>
              <a:gd name="T37" fmla="*/ 0 h 7"/>
              <a:gd name="T38" fmla="*/ 113 w 10"/>
              <a:gd name="T39" fmla="*/ 0 h 7"/>
              <a:gd name="T40" fmla="*/ 113 w 10"/>
              <a:gd name="T41" fmla="*/ 0 h 7"/>
              <a:gd name="T42" fmla="*/ 135 w 10"/>
              <a:gd name="T43" fmla="*/ 0 h 7"/>
              <a:gd name="T44" fmla="*/ 135 w 10"/>
              <a:gd name="T45" fmla="*/ 45 h 7"/>
              <a:gd name="T46" fmla="*/ 156 w 10"/>
              <a:gd name="T47" fmla="*/ 45 h 7"/>
              <a:gd name="T48" fmla="*/ 169 w 10"/>
              <a:gd name="T49" fmla="*/ 77 h 7"/>
              <a:gd name="T50" fmla="*/ 156 w 10"/>
              <a:gd name="T51" fmla="*/ 132 h 7"/>
              <a:gd name="T52" fmla="*/ 156 w 10"/>
              <a:gd name="T53" fmla="*/ 132 h 7"/>
              <a:gd name="T54" fmla="*/ 156 w 10"/>
              <a:gd name="T55" fmla="*/ 182 h 7"/>
              <a:gd name="T56" fmla="*/ 156 w 10"/>
              <a:gd name="T57" fmla="*/ 226 h 7"/>
              <a:gd name="T58" fmla="*/ 135 w 10"/>
              <a:gd name="T59" fmla="*/ 226 h 7"/>
              <a:gd name="T60" fmla="*/ 135 w 10"/>
              <a:gd name="T61" fmla="*/ 252 h 7"/>
              <a:gd name="T62" fmla="*/ 113 w 10"/>
              <a:gd name="T63" fmla="*/ 252 h 7"/>
              <a:gd name="T64" fmla="*/ 113 w 10"/>
              <a:gd name="T65" fmla="*/ 252 h 7"/>
              <a:gd name="T66" fmla="*/ 104 w 10"/>
              <a:gd name="T67" fmla="*/ 252 h 7"/>
              <a:gd name="T68" fmla="*/ 90 w 10"/>
              <a:gd name="T69" fmla="*/ 252 h 7"/>
              <a:gd name="T70" fmla="*/ 69 w 10"/>
              <a:gd name="T71" fmla="*/ 252 h 7"/>
              <a:gd name="T72" fmla="*/ 69 w 10"/>
              <a:gd name="T73" fmla="*/ 312 h 7"/>
              <a:gd name="T74" fmla="*/ 69 w 10"/>
              <a:gd name="T75" fmla="*/ 3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7" name="Freeform 150">
            <a:extLst>
              <a:ext uri="{FF2B5EF4-FFF2-40B4-BE49-F238E27FC236}">
                <a16:creationId xmlns:a16="http://schemas.microsoft.com/office/drawing/2014/main" id="{00000000-0008-0000-5600-00006B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128 h 1"/>
              <a:gd name="T2" fmla="*/ 0 w 1"/>
              <a:gd name="T3" fmla="*/ 128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128 h 1"/>
              <a:gd name="T10" fmla="*/ 1 w 1"/>
              <a:gd name="T11" fmla="*/ 128 h 1"/>
              <a:gd name="T12" fmla="*/ 1 w 1"/>
              <a:gd name="T13" fmla="*/ 128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151">
            <a:extLst>
              <a:ext uri="{FF2B5EF4-FFF2-40B4-BE49-F238E27FC236}">
                <a16:creationId xmlns:a16="http://schemas.microsoft.com/office/drawing/2014/main" id="{00000000-0008-0000-5600-00006C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6 w 10"/>
              <a:gd name="T1" fmla="*/ 312 h 7"/>
              <a:gd name="T2" fmla="*/ 54 w 10"/>
              <a:gd name="T3" fmla="*/ 312 h 7"/>
              <a:gd name="T4" fmla="*/ 34 w 10"/>
              <a:gd name="T5" fmla="*/ 252 h 7"/>
              <a:gd name="T6" fmla="*/ 0 w 10"/>
              <a:gd name="T7" fmla="*/ 252 h 7"/>
              <a:gd name="T8" fmla="*/ 0 w 10"/>
              <a:gd name="T9" fmla="*/ 226 h 7"/>
              <a:gd name="T10" fmla="*/ 34 w 10"/>
              <a:gd name="T11" fmla="*/ 182 h 7"/>
              <a:gd name="T12" fmla="*/ 54 w 10"/>
              <a:gd name="T13" fmla="*/ 182 h 7"/>
              <a:gd name="T14" fmla="*/ 54 w 10"/>
              <a:gd name="T15" fmla="*/ 132 h 7"/>
              <a:gd name="T16" fmla="*/ 86 w 10"/>
              <a:gd name="T17" fmla="*/ 132 h 7"/>
              <a:gd name="T18" fmla="*/ 107 w 10"/>
              <a:gd name="T19" fmla="*/ 132 h 7"/>
              <a:gd name="T20" fmla="*/ 107 w 10"/>
              <a:gd name="T21" fmla="*/ 77 h 7"/>
              <a:gd name="T22" fmla="*/ 138 w 10"/>
              <a:gd name="T23" fmla="*/ 77 h 7"/>
              <a:gd name="T24" fmla="*/ 138 w 10"/>
              <a:gd name="T25" fmla="*/ 45 h 7"/>
              <a:gd name="T26" fmla="*/ 138 w 10"/>
              <a:gd name="T27" fmla="*/ 45 h 7"/>
              <a:gd name="T28" fmla="*/ 189 w 10"/>
              <a:gd name="T29" fmla="*/ 45 h 7"/>
              <a:gd name="T30" fmla="*/ 189 w 10"/>
              <a:gd name="T31" fmla="*/ 0 h 7"/>
              <a:gd name="T32" fmla="*/ 221 w 10"/>
              <a:gd name="T33" fmla="*/ 0 h 7"/>
              <a:gd name="T34" fmla="*/ 221 w 10"/>
              <a:gd name="T35" fmla="*/ 0 h 7"/>
              <a:gd name="T36" fmla="*/ 230 w 10"/>
              <a:gd name="T37" fmla="*/ 0 h 7"/>
              <a:gd name="T38" fmla="*/ 274 w 10"/>
              <a:gd name="T39" fmla="*/ 0 h 7"/>
              <a:gd name="T40" fmla="*/ 274 w 10"/>
              <a:gd name="T41" fmla="*/ 45 h 7"/>
              <a:gd name="T42" fmla="*/ 230 w 10"/>
              <a:gd name="T43" fmla="*/ 45 h 7"/>
              <a:gd name="T44" fmla="*/ 230 w 10"/>
              <a:gd name="T45" fmla="*/ 77 h 7"/>
              <a:gd name="T46" fmla="*/ 221 w 10"/>
              <a:gd name="T47" fmla="*/ 132 h 7"/>
              <a:gd name="T48" fmla="*/ 221 w 10"/>
              <a:gd name="T49" fmla="*/ 132 h 7"/>
              <a:gd name="T50" fmla="*/ 189 w 10"/>
              <a:gd name="T51" fmla="*/ 182 h 7"/>
              <a:gd name="T52" fmla="*/ 189 w 10"/>
              <a:gd name="T53" fmla="*/ 182 h 7"/>
              <a:gd name="T54" fmla="*/ 171 w 10"/>
              <a:gd name="T55" fmla="*/ 252 h 7"/>
              <a:gd name="T56" fmla="*/ 138 w 10"/>
              <a:gd name="T57" fmla="*/ 252 h 7"/>
              <a:gd name="T58" fmla="*/ 107 w 10"/>
              <a:gd name="T59" fmla="*/ 252 h 7"/>
              <a:gd name="T60" fmla="*/ 86 w 10"/>
              <a:gd name="T61" fmla="*/ 312 h 7"/>
              <a:gd name="T62" fmla="*/ 86 w 10"/>
              <a:gd name="T63" fmla="*/ 3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09" name="Freeform 152">
            <a:extLst>
              <a:ext uri="{FF2B5EF4-FFF2-40B4-BE49-F238E27FC236}">
                <a16:creationId xmlns:a16="http://schemas.microsoft.com/office/drawing/2014/main" id="{00000000-0008-0000-5600-00006D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28 w 4"/>
              <a:gd name="T1" fmla="*/ 384 h 3"/>
              <a:gd name="T2" fmla="*/ 19 w 4"/>
              <a:gd name="T3" fmla="*/ 384 h 3"/>
              <a:gd name="T4" fmla="*/ 0 w 4"/>
              <a:gd name="T5" fmla="*/ 384 h 3"/>
              <a:gd name="T6" fmla="*/ 0 w 4"/>
              <a:gd name="T7" fmla="*/ 256 h 3"/>
              <a:gd name="T8" fmla="*/ 19 w 4"/>
              <a:gd name="T9" fmla="*/ 0 h 3"/>
              <a:gd name="T10" fmla="*/ 19 w 4"/>
              <a:gd name="T11" fmla="*/ 0 h 3"/>
              <a:gd name="T12" fmla="*/ 28 w 4"/>
              <a:gd name="T13" fmla="*/ 0 h 3"/>
              <a:gd name="T14" fmla="*/ 42 w 4"/>
              <a:gd name="T15" fmla="*/ 0 h 3"/>
              <a:gd name="T16" fmla="*/ 63 w 4"/>
              <a:gd name="T17" fmla="*/ 0 h 3"/>
              <a:gd name="T18" fmla="*/ 63 w 4"/>
              <a:gd name="T19" fmla="*/ 128 h 3"/>
              <a:gd name="T20" fmla="*/ 42 w 4"/>
              <a:gd name="T21" fmla="*/ 256 h 3"/>
              <a:gd name="T22" fmla="*/ 42 w 4"/>
              <a:gd name="T23" fmla="*/ 384 h 3"/>
              <a:gd name="T24" fmla="*/ 42 w 4"/>
              <a:gd name="T25" fmla="*/ 384 h 3"/>
              <a:gd name="T26" fmla="*/ 28 w 4"/>
              <a:gd name="T27" fmla="*/ 384 h 3"/>
              <a:gd name="T28" fmla="*/ 28 w 4"/>
              <a:gd name="T29" fmla="*/ 384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53">
            <a:extLst>
              <a:ext uri="{FF2B5EF4-FFF2-40B4-BE49-F238E27FC236}">
                <a16:creationId xmlns:a16="http://schemas.microsoft.com/office/drawing/2014/main" id="{00000000-0008-0000-5600-00006E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103 w 3"/>
              <a:gd name="T1" fmla="*/ 128 h 1"/>
              <a:gd name="T2" fmla="*/ 62 w 3"/>
              <a:gd name="T3" fmla="*/ 128 h 1"/>
              <a:gd name="T4" fmla="*/ 62 w 3"/>
              <a:gd name="T5" fmla="*/ 128 h 1"/>
              <a:gd name="T6" fmla="*/ 0 w 3"/>
              <a:gd name="T7" fmla="*/ 0 h 1"/>
              <a:gd name="T8" fmla="*/ 37 w 3"/>
              <a:gd name="T9" fmla="*/ 0 h 1"/>
              <a:gd name="T10" fmla="*/ 62 w 3"/>
              <a:gd name="T11" fmla="*/ 0 h 1"/>
              <a:gd name="T12" fmla="*/ 103 w 3"/>
              <a:gd name="T13" fmla="*/ 0 h 1"/>
              <a:gd name="T14" fmla="*/ 103 w 3"/>
              <a:gd name="T15" fmla="*/ 128 h 1"/>
              <a:gd name="T16" fmla="*/ 103 w 3"/>
              <a:gd name="T17" fmla="*/ 128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0</xdr:col>
      <xdr:colOff>0</xdr:colOff>
      <xdr:row>22</xdr:row>
      <xdr:rowOff>66674</xdr:rowOff>
    </xdr:from>
    <xdr:to>
      <xdr:col>5</xdr:col>
      <xdr:colOff>243416</xdr:colOff>
      <xdr:row>38</xdr:row>
      <xdr:rowOff>31749</xdr:rowOff>
    </xdr:to>
    <xdr:graphicFrame macro="">
      <xdr:nvGraphicFramePr>
        <xdr:cNvPr id="126" name="125 Gráfico">
          <a:extLst>
            <a:ext uri="{FF2B5EF4-FFF2-40B4-BE49-F238E27FC236}">
              <a16:creationId xmlns:a16="http://schemas.microsoft.com/office/drawing/2014/main" id="{00000000-0008-0000-5600-00007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5</xdr:col>
      <xdr:colOff>63503</xdr:colOff>
      <xdr:row>10</xdr:row>
      <xdr:rowOff>105835</xdr:rowOff>
    </xdr:from>
    <xdr:to>
      <xdr:col>11</xdr:col>
      <xdr:colOff>275903</xdr:colOff>
      <xdr:row>43</xdr:row>
      <xdr:rowOff>30510</xdr:rowOff>
    </xdr:to>
    <xdr:pic>
      <xdr:nvPicPr>
        <xdr:cNvPr id="10242" name="Picture 2">
          <a:extLst>
            <a:ext uri="{FF2B5EF4-FFF2-40B4-BE49-F238E27FC236}">
              <a16:creationId xmlns:a16="http://schemas.microsoft.com/office/drawing/2014/main" id="{00000000-0008-0000-5600-000002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3873503" y="1735668"/>
          <a:ext cx="4784400" cy="5163425"/>
        </a:xfrm>
        <a:prstGeom prst="rect">
          <a:avLst/>
        </a:prstGeom>
        <a:noFill/>
      </xdr:spPr>
    </xdr:pic>
    <xdr:clientData/>
  </xdr:twoCellAnchor>
  <xdr:twoCellAnchor>
    <xdr:from>
      <xdr:col>6</xdr:col>
      <xdr:colOff>560914</xdr:colOff>
      <xdr:row>18</xdr:row>
      <xdr:rowOff>134158</xdr:rowOff>
    </xdr:from>
    <xdr:to>
      <xdr:col>7</xdr:col>
      <xdr:colOff>532339</xdr:colOff>
      <xdr:row>19</xdr:row>
      <xdr:rowOff>134437</xdr:rowOff>
    </xdr:to>
    <xdr:sp macro="" textlink="">
      <xdr:nvSpPr>
        <xdr:cNvPr id="167" name="Text Box 95">
          <a:extLst>
            <a:ext uri="{FF2B5EF4-FFF2-40B4-BE49-F238E27FC236}">
              <a16:creationId xmlns:a16="http://schemas.microsoft.com/office/drawing/2014/main" id="{00000000-0008-0000-5600-0000A7000000}"/>
            </a:ext>
          </a:extLst>
        </xdr:cNvPr>
        <xdr:cNvSpPr txBox="1">
          <a:spLocks noChangeArrowheads="1"/>
        </xdr:cNvSpPr>
      </xdr:nvSpPr>
      <xdr:spPr bwMode="auto">
        <a:xfrm>
          <a:off x="5132914" y="2875241"/>
          <a:ext cx="733425" cy="159029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STO. </a:t>
          </a:r>
          <a:r>
            <a:rPr lang="es-ES" sz="600" b="1" i="0" strike="noStrike">
              <a:solidFill>
                <a:srgbClr val="000000"/>
              </a:solidFill>
              <a:latin typeface="Arial"/>
              <a:cs typeface="Arial"/>
            </a:rPr>
            <a:t>DMGO</a:t>
          </a:r>
        </a:p>
      </xdr:txBody>
    </xdr:sp>
    <xdr:clientData/>
  </xdr:twoCellAnchor>
  <xdr:twoCellAnchor>
    <xdr:from>
      <xdr:col>6</xdr:col>
      <xdr:colOff>658282</xdr:colOff>
      <xdr:row>25</xdr:row>
      <xdr:rowOff>82299</xdr:rowOff>
    </xdr:from>
    <xdr:to>
      <xdr:col>7</xdr:col>
      <xdr:colOff>505882</xdr:colOff>
      <xdr:row>26</xdr:row>
      <xdr:rowOff>101612</xdr:rowOff>
    </xdr:to>
    <xdr:sp macro="" textlink="">
      <xdr:nvSpPr>
        <xdr:cNvPr id="168" name="Text Box 96">
          <a:extLst>
            <a:ext uri="{FF2B5EF4-FFF2-40B4-BE49-F238E27FC236}">
              <a16:creationId xmlns:a16="http://schemas.microsoft.com/office/drawing/2014/main" id="{00000000-0008-0000-5600-0000A8000000}"/>
            </a:ext>
          </a:extLst>
        </xdr:cNvPr>
        <xdr:cNvSpPr txBox="1">
          <a:spLocks noChangeArrowheads="1"/>
        </xdr:cNvSpPr>
      </xdr:nvSpPr>
      <xdr:spPr bwMode="auto">
        <a:xfrm>
          <a:off x="5230282" y="3934632"/>
          <a:ext cx="609600" cy="178063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Geneva"/>
            </a:rPr>
            <a:t>BOLÍVAR</a:t>
          </a:r>
        </a:p>
      </xdr:txBody>
    </xdr:sp>
    <xdr:clientData/>
  </xdr:twoCellAnchor>
  <xdr:twoCellAnchor>
    <xdr:from>
      <xdr:col>7</xdr:col>
      <xdr:colOff>17991</xdr:colOff>
      <xdr:row>22</xdr:row>
      <xdr:rowOff>25959</xdr:rowOff>
    </xdr:from>
    <xdr:to>
      <xdr:col>7</xdr:col>
      <xdr:colOff>694266</xdr:colOff>
      <xdr:row>23</xdr:row>
      <xdr:rowOff>39965</xdr:rowOff>
    </xdr:to>
    <xdr:sp macro="" textlink="">
      <xdr:nvSpPr>
        <xdr:cNvPr id="169" name="Text Box 97">
          <a:extLst>
            <a:ext uri="{FF2B5EF4-FFF2-40B4-BE49-F238E27FC236}">
              <a16:creationId xmlns:a16="http://schemas.microsoft.com/office/drawing/2014/main" id="{00000000-0008-0000-5600-0000A9000000}"/>
            </a:ext>
          </a:extLst>
        </xdr:cNvPr>
        <xdr:cNvSpPr txBox="1">
          <a:spLocks noChangeArrowheads="1"/>
        </xdr:cNvSpPr>
      </xdr:nvSpPr>
      <xdr:spPr bwMode="auto">
        <a:xfrm>
          <a:off x="5351991" y="3402042"/>
          <a:ext cx="676275" cy="172756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COTOPAXI</a:t>
          </a:r>
        </a:p>
      </xdr:txBody>
    </xdr:sp>
    <xdr:clientData/>
  </xdr:twoCellAnchor>
  <xdr:twoCellAnchor>
    <xdr:from>
      <xdr:col>7</xdr:col>
      <xdr:colOff>213784</xdr:colOff>
      <xdr:row>24</xdr:row>
      <xdr:rowOff>18799</xdr:rowOff>
    </xdr:from>
    <xdr:to>
      <xdr:col>8</xdr:col>
      <xdr:colOff>328084</xdr:colOff>
      <xdr:row>25</xdr:row>
      <xdr:rowOff>47615</xdr:rowOff>
    </xdr:to>
    <xdr:sp macro="" textlink="">
      <xdr:nvSpPr>
        <xdr:cNvPr id="170" name="Text Box 98">
          <a:extLst>
            <a:ext uri="{FF2B5EF4-FFF2-40B4-BE49-F238E27FC236}">
              <a16:creationId xmlns:a16="http://schemas.microsoft.com/office/drawing/2014/main" id="{00000000-0008-0000-5600-0000AA000000}"/>
            </a:ext>
          </a:extLst>
        </xdr:cNvPr>
        <xdr:cNvSpPr txBox="1">
          <a:spLocks noChangeArrowheads="1"/>
        </xdr:cNvSpPr>
      </xdr:nvSpPr>
      <xdr:spPr bwMode="auto">
        <a:xfrm>
          <a:off x="5547784" y="3712382"/>
          <a:ext cx="876300" cy="187566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TUNGURAHUA</a:t>
          </a:r>
        </a:p>
      </xdr:txBody>
    </xdr:sp>
    <xdr:clientData/>
  </xdr:twoCellAnchor>
  <xdr:twoCellAnchor>
    <xdr:from>
      <xdr:col>9</xdr:col>
      <xdr:colOff>55032</xdr:colOff>
      <xdr:row>26</xdr:row>
      <xdr:rowOff>36790</xdr:rowOff>
    </xdr:from>
    <xdr:to>
      <xdr:col>10</xdr:col>
      <xdr:colOff>26457</xdr:colOff>
      <xdr:row>27</xdr:row>
      <xdr:rowOff>75125</xdr:rowOff>
    </xdr:to>
    <xdr:sp macro="" textlink="">
      <xdr:nvSpPr>
        <xdr:cNvPr id="171" name="Text Box 100">
          <a:extLst>
            <a:ext uri="{FF2B5EF4-FFF2-40B4-BE49-F238E27FC236}">
              <a16:creationId xmlns:a16="http://schemas.microsoft.com/office/drawing/2014/main" id="{00000000-0008-0000-5600-0000AB000000}"/>
            </a:ext>
          </a:extLst>
        </xdr:cNvPr>
        <xdr:cNvSpPr txBox="1">
          <a:spLocks noChangeArrowheads="1"/>
        </xdr:cNvSpPr>
      </xdr:nvSpPr>
      <xdr:spPr bwMode="auto">
        <a:xfrm>
          <a:off x="6913032" y="4047873"/>
          <a:ext cx="733425" cy="19708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PASTAZA</a:t>
          </a:r>
        </a:p>
      </xdr:txBody>
    </xdr:sp>
    <xdr:clientData/>
  </xdr:twoCellAnchor>
  <xdr:twoCellAnchor>
    <xdr:from>
      <xdr:col>7</xdr:col>
      <xdr:colOff>119587</xdr:colOff>
      <xdr:row>26</xdr:row>
      <xdr:rowOff>157441</xdr:rowOff>
    </xdr:from>
    <xdr:to>
      <xdr:col>8</xdr:col>
      <xdr:colOff>195787</xdr:colOff>
      <xdr:row>28</xdr:row>
      <xdr:rowOff>56054</xdr:rowOff>
    </xdr:to>
    <xdr:sp macro="" textlink="">
      <xdr:nvSpPr>
        <xdr:cNvPr id="172" name="Text Box 101">
          <a:extLst>
            <a:ext uri="{FF2B5EF4-FFF2-40B4-BE49-F238E27FC236}">
              <a16:creationId xmlns:a16="http://schemas.microsoft.com/office/drawing/2014/main" id="{00000000-0008-0000-5600-0000AC000000}"/>
            </a:ext>
          </a:extLst>
        </xdr:cNvPr>
        <xdr:cNvSpPr txBox="1">
          <a:spLocks noChangeArrowheads="1"/>
        </xdr:cNvSpPr>
      </xdr:nvSpPr>
      <xdr:spPr bwMode="auto">
        <a:xfrm>
          <a:off x="5453587" y="4168524"/>
          <a:ext cx="838200" cy="216113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l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CHIMBORAZO</a:t>
          </a:r>
        </a:p>
      </xdr:txBody>
    </xdr:sp>
    <xdr:clientData/>
  </xdr:twoCellAnchor>
  <xdr:twoCellAnchor>
    <xdr:from>
      <xdr:col>6</xdr:col>
      <xdr:colOff>741891</xdr:colOff>
      <xdr:row>29</xdr:row>
      <xdr:rowOff>153206</xdr:rowOff>
    </xdr:from>
    <xdr:to>
      <xdr:col>7</xdr:col>
      <xdr:colOff>513291</xdr:colOff>
      <xdr:row>31</xdr:row>
      <xdr:rowOff>23281</xdr:rowOff>
    </xdr:to>
    <xdr:sp macro="" textlink="">
      <xdr:nvSpPr>
        <xdr:cNvPr id="173" name="Text Box 102">
          <a:extLst>
            <a:ext uri="{FF2B5EF4-FFF2-40B4-BE49-F238E27FC236}">
              <a16:creationId xmlns:a16="http://schemas.microsoft.com/office/drawing/2014/main" id="{00000000-0008-0000-5600-0000AD000000}"/>
            </a:ext>
          </a:extLst>
        </xdr:cNvPr>
        <xdr:cNvSpPr txBox="1">
          <a:spLocks noChangeArrowheads="1"/>
        </xdr:cNvSpPr>
      </xdr:nvSpPr>
      <xdr:spPr bwMode="auto">
        <a:xfrm>
          <a:off x="5313891" y="4640539"/>
          <a:ext cx="533400" cy="18757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CAÑAR</a:t>
          </a:r>
        </a:p>
      </xdr:txBody>
    </xdr:sp>
    <xdr:clientData/>
  </xdr:twoCellAnchor>
  <xdr:twoCellAnchor>
    <xdr:from>
      <xdr:col>6</xdr:col>
      <xdr:colOff>548215</xdr:colOff>
      <xdr:row>32</xdr:row>
      <xdr:rowOff>17741</xdr:rowOff>
    </xdr:from>
    <xdr:to>
      <xdr:col>7</xdr:col>
      <xdr:colOff>338665</xdr:colOff>
      <xdr:row>33</xdr:row>
      <xdr:rowOff>46564</xdr:rowOff>
    </xdr:to>
    <xdr:sp macro="" textlink="">
      <xdr:nvSpPr>
        <xdr:cNvPr id="174" name="Text Box 103">
          <a:extLst>
            <a:ext uri="{FF2B5EF4-FFF2-40B4-BE49-F238E27FC236}">
              <a16:creationId xmlns:a16="http://schemas.microsoft.com/office/drawing/2014/main" id="{00000000-0008-0000-5600-0000AE000000}"/>
            </a:ext>
          </a:extLst>
        </xdr:cNvPr>
        <xdr:cNvSpPr txBox="1">
          <a:spLocks noChangeArrowheads="1"/>
        </xdr:cNvSpPr>
      </xdr:nvSpPr>
      <xdr:spPr bwMode="auto">
        <a:xfrm>
          <a:off x="5120215" y="4981324"/>
          <a:ext cx="552450" cy="187573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AZUAY</a:t>
          </a:r>
        </a:p>
      </xdr:txBody>
    </xdr:sp>
    <xdr:clientData/>
  </xdr:twoCellAnchor>
  <xdr:twoCellAnchor>
    <xdr:from>
      <xdr:col>7</xdr:col>
      <xdr:colOff>732365</xdr:colOff>
      <xdr:row>29</xdr:row>
      <xdr:rowOff>111933</xdr:rowOff>
    </xdr:from>
    <xdr:to>
      <xdr:col>8</xdr:col>
      <xdr:colOff>703790</xdr:colOff>
      <xdr:row>31</xdr:row>
      <xdr:rowOff>83358</xdr:rowOff>
    </xdr:to>
    <xdr:sp macro="" textlink="">
      <xdr:nvSpPr>
        <xdr:cNvPr id="175" name="Text Box 105">
          <a:extLst>
            <a:ext uri="{FF2B5EF4-FFF2-40B4-BE49-F238E27FC236}">
              <a16:creationId xmlns:a16="http://schemas.microsoft.com/office/drawing/2014/main" id="{00000000-0008-0000-5600-0000AF000000}"/>
            </a:ext>
          </a:extLst>
        </xdr:cNvPr>
        <xdr:cNvSpPr txBox="1">
          <a:spLocks noChangeArrowheads="1"/>
        </xdr:cNvSpPr>
      </xdr:nvSpPr>
      <xdr:spPr bwMode="auto">
        <a:xfrm>
          <a:off x="6066365" y="4599266"/>
          <a:ext cx="733425" cy="28892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MORONA</a:t>
          </a:r>
        </a:p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SANTIAGO</a:t>
          </a:r>
        </a:p>
      </xdr:txBody>
    </xdr:sp>
    <xdr:clientData/>
  </xdr:twoCellAnchor>
  <xdr:twoCellAnchor>
    <xdr:from>
      <xdr:col>6</xdr:col>
      <xdr:colOff>746124</xdr:colOff>
      <xdr:row>36</xdr:row>
      <xdr:rowOff>103469</xdr:rowOff>
    </xdr:from>
    <xdr:to>
      <xdr:col>7</xdr:col>
      <xdr:colOff>688974</xdr:colOff>
      <xdr:row>38</xdr:row>
      <xdr:rowOff>103468</xdr:rowOff>
    </xdr:to>
    <xdr:sp macro="" textlink="">
      <xdr:nvSpPr>
        <xdr:cNvPr id="176" name="Text Box 106">
          <a:extLst>
            <a:ext uri="{FF2B5EF4-FFF2-40B4-BE49-F238E27FC236}">
              <a16:creationId xmlns:a16="http://schemas.microsoft.com/office/drawing/2014/main" id="{00000000-0008-0000-5600-0000B0000000}"/>
            </a:ext>
          </a:extLst>
        </xdr:cNvPr>
        <xdr:cNvSpPr txBox="1">
          <a:spLocks noChangeArrowheads="1"/>
        </xdr:cNvSpPr>
      </xdr:nvSpPr>
      <xdr:spPr bwMode="auto">
        <a:xfrm>
          <a:off x="5318124" y="5860802"/>
          <a:ext cx="704850" cy="317499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ZAMORA</a:t>
          </a:r>
        </a:p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CHINCHIPE</a:t>
          </a:r>
        </a:p>
      </xdr:txBody>
    </xdr:sp>
    <xdr:clientData/>
  </xdr:twoCellAnchor>
  <xdr:twoCellAnchor>
    <xdr:from>
      <xdr:col>5</xdr:col>
      <xdr:colOff>582082</xdr:colOff>
      <xdr:row>21</xdr:row>
      <xdr:rowOff>92882</xdr:rowOff>
    </xdr:from>
    <xdr:to>
      <xdr:col>6</xdr:col>
      <xdr:colOff>410632</xdr:colOff>
      <xdr:row>22</xdr:row>
      <xdr:rowOff>93162</xdr:rowOff>
    </xdr:to>
    <xdr:sp macro="" textlink="">
      <xdr:nvSpPr>
        <xdr:cNvPr id="177" name="Text Box 109">
          <a:extLst>
            <a:ext uri="{FF2B5EF4-FFF2-40B4-BE49-F238E27FC236}">
              <a16:creationId xmlns:a16="http://schemas.microsoft.com/office/drawing/2014/main" id="{00000000-0008-0000-5600-0000B1000000}"/>
            </a:ext>
          </a:extLst>
        </xdr:cNvPr>
        <xdr:cNvSpPr txBox="1">
          <a:spLocks noChangeArrowheads="1"/>
        </xdr:cNvSpPr>
      </xdr:nvSpPr>
      <xdr:spPr bwMode="auto">
        <a:xfrm>
          <a:off x="4392082" y="3310215"/>
          <a:ext cx="590550" cy="15903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MANABÍ</a:t>
          </a:r>
        </a:p>
      </xdr:txBody>
    </xdr:sp>
    <xdr:clientData/>
  </xdr:twoCellAnchor>
  <xdr:twoCellAnchor>
    <xdr:from>
      <xdr:col>9</xdr:col>
      <xdr:colOff>560915</xdr:colOff>
      <xdr:row>21</xdr:row>
      <xdr:rowOff>142624</xdr:rowOff>
    </xdr:from>
    <xdr:to>
      <xdr:col>10</xdr:col>
      <xdr:colOff>532340</xdr:colOff>
      <xdr:row>23</xdr:row>
      <xdr:rowOff>22203</xdr:rowOff>
    </xdr:to>
    <xdr:sp macro="" textlink="">
      <xdr:nvSpPr>
        <xdr:cNvPr id="178" name="Text Box 110">
          <a:extLst>
            <a:ext uri="{FF2B5EF4-FFF2-40B4-BE49-F238E27FC236}">
              <a16:creationId xmlns:a16="http://schemas.microsoft.com/office/drawing/2014/main" id="{00000000-0008-0000-5600-0000B2000000}"/>
            </a:ext>
          </a:extLst>
        </xdr:cNvPr>
        <xdr:cNvSpPr txBox="1">
          <a:spLocks noChangeArrowheads="1"/>
        </xdr:cNvSpPr>
      </xdr:nvSpPr>
      <xdr:spPr bwMode="auto">
        <a:xfrm>
          <a:off x="7418915" y="3359957"/>
          <a:ext cx="733425" cy="197079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ORELLANA</a:t>
          </a:r>
        </a:p>
      </xdr:txBody>
    </xdr:sp>
    <xdr:clientData/>
  </xdr:twoCellAnchor>
  <xdr:twoCellAnchor>
    <xdr:from>
      <xdr:col>9</xdr:col>
      <xdr:colOff>458257</xdr:colOff>
      <xdr:row>18</xdr:row>
      <xdr:rowOff>8216</xdr:rowOff>
    </xdr:from>
    <xdr:to>
      <xdr:col>10</xdr:col>
      <xdr:colOff>458257</xdr:colOff>
      <xdr:row>19</xdr:row>
      <xdr:rowOff>8497</xdr:rowOff>
    </xdr:to>
    <xdr:sp macro="" textlink="">
      <xdr:nvSpPr>
        <xdr:cNvPr id="179" name="Text Box 111">
          <a:extLst>
            <a:ext uri="{FF2B5EF4-FFF2-40B4-BE49-F238E27FC236}">
              <a16:creationId xmlns:a16="http://schemas.microsoft.com/office/drawing/2014/main" id="{00000000-0008-0000-5600-0000B3000000}"/>
            </a:ext>
          </a:extLst>
        </xdr:cNvPr>
        <xdr:cNvSpPr txBox="1">
          <a:spLocks noChangeArrowheads="1"/>
        </xdr:cNvSpPr>
      </xdr:nvSpPr>
      <xdr:spPr bwMode="auto">
        <a:xfrm>
          <a:off x="7316257" y="2749299"/>
          <a:ext cx="762000" cy="159031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SUCUMBÍOS</a:t>
          </a:r>
        </a:p>
      </xdr:txBody>
    </xdr:sp>
    <xdr:clientData/>
  </xdr:twoCellAnchor>
  <xdr:twoCellAnchor>
    <xdr:from>
      <xdr:col>8</xdr:col>
      <xdr:colOff>129116</xdr:colOff>
      <xdr:row>21</xdr:row>
      <xdr:rowOff>37848</xdr:rowOff>
    </xdr:from>
    <xdr:to>
      <xdr:col>8</xdr:col>
      <xdr:colOff>614891</xdr:colOff>
      <xdr:row>22</xdr:row>
      <xdr:rowOff>68541</xdr:rowOff>
    </xdr:to>
    <xdr:sp macro="" textlink="">
      <xdr:nvSpPr>
        <xdr:cNvPr id="180" name="Text Box 113">
          <a:extLst>
            <a:ext uri="{FF2B5EF4-FFF2-40B4-BE49-F238E27FC236}">
              <a16:creationId xmlns:a16="http://schemas.microsoft.com/office/drawing/2014/main" id="{00000000-0008-0000-5600-0000B4000000}"/>
            </a:ext>
          </a:extLst>
        </xdr:cNvPr>
        <xdr:cNvSpPr txBox="1">
          <a:spLocks noChangeArrowheads="1"/>
        </xdr:cNvSpPr>
      </xdr:nvSpPr>
      <xdr:spPr bwMode="auto">
        <a:xfrm>
          <a:off x="6225116" y="3255181"/>
          <a:ext cx="485775" cy="189443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NAPO</a:t>
          </a:r>
        </a:p>
      </xdr:txBody>
    </xdr:sp>
    <xdr:clientData/>
  </xdr:twoCellAnchor>
  <xdr:twoCellAnchor>
    <xdr:from>
      <xdr:col>7</xdr:col>
      <xdr:colOff>291041</xdr:colOff>
      <xdr:row>17</xdr:row>
      <xdr:rowOff>157441</xdr:rowOff>
    </xdr:from>
    <xdr:to>
      <xdr:col>8</xdr:col>
      <xdr:colOff>262466</xdr:colOff>
      <xdr:row>19</xdr:row>
      <xdr:rowOff>18005</xdr:rowOff>
    </xdr:to>
    <xdr:sp macro="" textlink="">
      <xdr:nvSpPr>
        <xdr:cNvPr id="181" name="Text Box 328">
          <a:extLst>
            <a:ext uri="{FF2B5EF4-FFF2-40B4-BE49-F238E27FC236}">
              <a16:creationId xmlns:a16="http://schemas.microsoft.com/office/drawing/2014/main" id="{00000000-0008-0000-5600-0000B5000000}"/>
            </a:ext>
          </a:extLst>
        </xdr:cNvPr>
        <xdr:cNvSpPr txBox="1">
          <a:spLocks noChangeArrowheads="1"/>
        </xdr:cNvSpPr>
      </xdr:nvSpPr>
      <xdr:spPr bwMode="auto">
        <a:xfrm>
          <a:off x="5625041" y="2739774"/>
          <a:ext cx="733425" cy="178064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PICHINCHA</a:t>
          </a:r>
        </a:p>
      </xdr:txBody>
    </xdr:sp>
    <xdr:clientData/>
  </xdr:twoCellAnchor>
  <xdr:twoCellAnchor>
    <xdr:from>
      <xdr:col>6</xdr:col>
      <xdr:colOff>354540</xdr:colOff>
      <xdr:row>14</xdr:row>
      <xdr:rowOff>110065</xdr:rowOff>
    </xdr:from>
    <xdr:to>
      <xdr:col>7</xdr:col>
      <xdr:colOff>354540</xdr:colOff>
      <xdr:row>15</xdr:row>
      <xdr:rowOff>110346</xdr:rowOff>
    </xdr:to>
    <xdr:sp macro="" textlink="">
      <xdr:nvSpPr>
        <xdr:cNvPr id="182" name="Text Box 111">
          <a:extLst>
            <a:ext uri="{FF2B5EF4-FFF2-40B4-BE49-F238E27FC236}">
              <a16:creationId xmlns:a16="http://schemas.microsoft.com/office/drawing/2014/main" id="{00000000-0008-0000-5600-0000B6000000}"/>
            </a:ext>
          </a:extLst>
        </xdr:cNvPr>
        <xdr:cNvSpPr txBox="1">
          <a:spLocks noChangeArrowheads="1"/>
        </xdr:cNvSpPr>
      </xdr:nvSpPr>
      <xdr:spPr bwMode="auto">
        <a:xfrm>
          <a:off x="4926540" y="2216148"/>
          <a:ext cx="762000" cy="159031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ESMERALDAS</a:t>
          </a:r>
        </a:p>
      </xdr:txBody>
    </xdr:sp>
    <xdr:clientData/>
  </xdr:twoCellAnchor>
  <xdr:twoCellAnchor>
    <xdr:from>
      <xdr:col>7</xdr:col>
      <xdr:colOff>463549</xdr:colOff>
      <xdr:row>15</xdr:row>
      <xdr:rowOff>131232</xdr:rowOff>
    </xdr:from>
    <xdr:to>
      <xdr:col>8</xdr:col>
      <xdr:colOff>358774</xdr:colOff>
      <xdr:row>16</xdr:row>
      <xdr:rowOff>147387</xdr:rowOff>
    </xdr:to>
    <xdr:sp macro="" textlink="">
      <xdr:nvSpPr>
        <xdr:cNvPr id="183" name="Text Box 111">
          <a:extLst>
            <a:ext uri="{FF2B5EF4-FFF2-40B4-BE49-F238E27FC236}">
              <a16:creationId xmlns:a16="http://schemas.microsoft.com/office/drawing/2014/main" id="{00000000-0008-0000-5600-0000B7000000}"/>
            </a:ext>
          </a:extLst>
        </xdr:cNvPr>
        <xdr:cNvSpPr txBox="1">
          <a:spLocks noChangeArrowheads="1"/>
        </xdr:cNvSpPr>
      </xdr:nvSpPr>
      <xdr:spPr bwMode="auto">
        <a:xfrm>
          <a:off x="5797549" y="2396065"/>
          <a:ext cx="657225" cy="17490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IMBABURA</a:t>
          </a:r>
        </a:p>
      </xdr:txBody>
    </xdr:sp>
    <xdr:clientData/>
  </xdr:twoCellAnchor>
  <xdr:twoCellAnchor>
    <xdr:from>
      <xdr:col>7</xdr:col>
      <xdr:colOff>638175</xdr:colOff>
      <xdr:row>14</xdr:row>
      <xdr:rowOff>31750</xdr:rowOff>
    </xdr:from>
    <xdr:to>
      <xdr:col>8</xdr:col>
      <xdr:colOff>638175</xdr:colOff>
      <xdr:row>15</xdr:row>
      <xdr:rowOff>32031</xdr:rowOff>
    </xdr:to>
    <xdr:sp macro="" textlink="">
      <xdr:nvSpPr>
        <xdr:cNvPr id="184" name="Text Box 111">
          <a:extLst>
            <a:ext uri="{FF2B5EF4-FFF2-40B4-BE49-F238E27FC236}">
              <a16:creationId xmlns:a16="http://schemas.microsoft.com/office/drawing/2014/main" id="{00000000-0008-0000-5600-0000B8000000}"/>
            </a:ext>
          </a:extLst>
        </xdr:cNvPr>
        <xdr:cNvSpPr txBox="1">
          <a:spLocks noChangeArrowheads="1"/>
        </xdr:cNvSpPr>
      </xdr:nvSpPr>
      <xdr:spPr bwMode="auto">
        <a:xfrm rot="957183">
          <a:off x="5972175" y="2137833"/>
          <a:ext cx="762000" cy="159031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CARCHI</a:t>
          </a:r>
        </a:p>
      </xdr:txBody>
    </xdr:sp>
    <xdr:clientData/>
  </xdr:twoCellAnchor>
  <xdr:twoCellAnchor>
    <xdr:from>
      <xdr:col>6</xdr:col>
      <xdr:colOff>356658</xdr:colOff>
      <xdr:row>24</xdr:row>
      <xdr:rowOff>110064</xdr:rowOff>
    </xdr:from>
    <xdr:to>
      <xdr:col>7</xdr:col>
      <xdr:colOff>42333</xdr:colOff>
      <xdr:row>26</xdr:row>
      <xdr:rowOff>71984</xdr:rowOff>
    </xdr:to>
    <xdr:sp macro="" textlink="">
      <xdr:nvSpPr>
        <xdr:cNvPr id="185" name="Text Box 99">
          <a:extLst>
            <a:ext uri="{FF2B5EF4-FFF2-40B4-BE49-F238E27FC236}">
              <a16:creationId xmlns:a16="http://schemas.microsoft.com/office/drawing/2014/main" id="{00000000-0008-0000-5600-0000B9000000}"/>
            </a:ext>
          </a:extLst>
        </xdr:cNvPr>
        <xdr:cNvSpPr txBox="1">
          <a:spLocks noChangeArrowheads="1"/>
        </xdr:cNvSpPr>
      </xdr:nvSpPr>
      <xdr:spPr bwMode="auto">
        <a:xfrm>
          <a:off x="4928658" y="3803647"/>
          <a:ext cx="447675" cy="27942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LOS </a:t>
          </a:r>
        </a:p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RÍOS</a:t>
          </a:r>
        </a:p>
      </xdr:txBody>
    </xdr:sp>
    <xdr:clientData/>
  </xdr:twoCellAnchor>
  <xdr:twoCellAnchor>
    <xdr:from>
      <xdr:col>6</xdr:col>
      <xdr:colOff>71967</xdr:colOff>
      <xdr:row>34</xdr:row>
      <xdr:rowOff>99483</xdr:rowOff>
    </xdr:from>
    <xdr:to>
      <xdr:col>6</xdr:col>
      <xdr:colOff>614892</xdr:colOff>
      <xdr:row>36</xdr:row>
      <xdr:rowOff>17127</xdr:rowOff>
    </xdr:to>
    <xdr:sp macro="" textlink="">
      <xdr:nvSpPr>
        <xdr:cNvPr id="186" name="Text Box 104">
          <a:extLst>
            <a:ext uri="{FF2B5EF4-FFF2-40B4-BE49-F238E27FC236}">
              <a16:creationId xmlns:a16="http://schemas.microsoft.com/office/drawing/2014/main" id="{00000000-0008-0000-5600-0000BA000000}"/>
            </a:ext>
          </a:extLst>
        </xdr:cNvPr>
        <xdr:cNvSpPr txBox="1">
          <a:spLocks noChangeArrowheads="1"/>
        </xdr:cNvSpPr>
      </xdr:nvSpPr>
      <xdr:spPr bwMode="auto">
        <a:xfrm>
          <a:off x="4643967" y="5380566"/>
          <a:ext cx="542925" cy="235144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l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EL ORO</a:t>
          </a:r>
        </a:p>
      </xdr:txBody>
    </xdr:sp>
    <xdr:clientData/>
  </xdr:twoCellAnchor>
  <xdr:twoCellAnchor>
    <xdr:from>
      <xdr:col>6</xdr:col>
      <xdr:colOff>285750</xdr:colOff>
      <xdr:row>37</xdr:row>
      <xdr:rowOff>94190</xdr:rowOff>
    </xdr:from>
    <xdr:to>
      <xdr:col>7</xdr:col>
      <xdr:colOff>28575</xdr:colOff>
      <xdr:row>38</xdr:row>
      <xdr:rowOff>94469</xdr:rowOff>
    </xdr:to>
    <xdr:sp macro="" textlink="">
      <xdr:nvSpPr>
        <xdr:cNvPr id="187" name="Text Box 107">
          <a:extLst>
            <a:ext uri="{FF2B5EF4-FFF2-40B4-BE49-F238E27FC236}">
              <a16:creationId xmlns:a16="http://schemas.microsoft.com/office/drawing/2014/main" id="{00000000-0008-0000-5600-0000BB000000}"/>
            </a:ext>
          </a:extLst>
        </xdr:cNvPr>
        <xdr:cNvSpPr txBox="1">
          <a:spLocks noChangeArrowheads="1"/>
        </xdr:cNvSpPr>
      </xdr:nvSpPr>
      <xdr:spPr bwMode="auto">
        <a:xfrm>
          <a:off x="4857750" y="5851523"/>
          <a:ext cx="504825" cy="159029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LOJA</a:t>
          </a:r>
        </a:p>
      </xdr:txBody>
    </xdr:sp>
    <xdr:clientData/>
  </xdr:twoCellAnchor>
  <xdr:twoCellAnchor>
    <xdr:from>
      <xdr:col>5</xdr:col>
      <xdr:colOff>595841</xdr:colOff>
      <xdr:row>27</xdr:row>
      <xdr:rowOff>5290</xdr:rowOff>
    </xdr:from>
    <xdr:to>
      <xdr:col>6</xdr:col>
      <xdr:colOff>567266</xdr:colOff>
      <xdr:row>28</xdr:row>
      <xdr:rowOff>34114</xdr:rowOff>
    </xdr:to>
    <xdr:sp macro="" textlink="">
      <xdr:nvSpPr>
        <xdr:cNvPr id="188" name="Text Box 108">
          <a:extLst>
            <a:ext uri="{FF2B5EF4-FFF2-40B4-BE49-F238E27FC236}">
              <a16:creationId xmlns:a16="http://schemas.microsoft.com/office/drawing/2014/main" id="{00000000-0008-0000-5600-0000BC000000}"/>
            </a:ext>
          </a:extLst>
        </xdr:cNvPr>
        <xdr:cNvSpPr txBox="1">
          <a:spLocks noChangeArrowheads="1"/>
        </xdr:cNvSpPr>
      </xdr:nvSpPr>
      <xdr:spPr bwMode="auto">
        <a:xfrm>
          <a:off x="4405841" y="4175123"/>
          <a:ext cx="733425" cy="187574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GUAYAS</a:t>
          </a:r>
        </a:p>
      </xdr:txBody>
    </xdr:sp>
    <xdr:clientData/>
  </xdr:twoCellAnchor>
  <xdr:twoCellAnchor>
    <xdr:from>
      <xdr:col>5</xdr:col>
      <xdr:colOff>211666</xdr:colOff>
      <xdr:row>27</xdr:row>
      <xdr:rowOff>132291</xdr:rowOff>
    </xdr:from>
    <xdr:to>
      <xdr:col>6</xdr:col>
      <xdr:colOff>21166</xdr:colOff>
      <xdr:row>29</xdr:row>
      <xdr:rowOff>82798</xdr:rowOff>
    </xdr:to>
    <xdr:sp macro="" textlink="">
      <xdr:nvSpPr>
        <xdr:cNvPr id="189" name="Text Box 329">
          <a:extLst>
            <a:ext uri="{FF2B5EF4-FFF2-40B4-BE49-F238E27FC236}">
              <a16:creationId xmlns:a16="http://schemas.microsoft.com/office/drawing/2014/main" id="{00000000-0008-0000-5600-0000BD000000}"/>
            </a:ext>
          </a:extLst>
        </xdr:cNvPr>
        <xdr:cNvSpPr txBox="1">
          <a:spLocks noChangeArrowheads="1"/>
        </xdr:cNvSpPr>
      </xdr:nvSpPr>
      <xdr:spPr bwMode="auto">
        <a:xfrm>
          <a:off x="4021666" y="4302124"/>
          <a:ext cx="571500" cy="268007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STA.</a:t>
          </a:r>
        </a:p>
        <a:p>
          <a:pPr algn="ctr" rtl="0">
            <a:defRPr sz="1000"/>
          </a:pPr>
          <a:r>
            <a:rPr lang="es-ES" sz="600" b="0" i="0" strike="noStrike">
              <a:solidFill>
                <a:srgbClr val="000000"/>
              </a:solidFill>
              <a:latin typeface="Arial"/>
              <a:cs typeface="Arial"/>
            </a:rPr>
            <a:t>ELENA</a:t>
          </a:r>
        </a:p>
      </xdr:txBody>
    </xdr:sp>
    <xdr:clientData/>
  </xdr:twoCellAnchor>
  <xdr:twoCellAnchor editAs="oneCell">
    <xdr:from>
      <xdr:col>9</xdr:col>
      <xdr:colOff>42333</xdr:colOff>
      <xdr:row>33</xdr:row>
      <xdr:rowOff>137584</xdr:rowOff>
    </xdr:from>
    <xdr:to>
      <xdr:col>12</xdr:col>
      <xdr:colOff>95249</xdr:colOff>
      <xdr:row>43</xdr:row>
      <xdr:rowOff>95252</xdr:rowOff>
    </xdr:to>
    <xdr:pic>
      <xdr:nvPicPr>
        <xdr:cNvPr id="190" name="Picture 129">
          <a:extLst>
            <a:ext uri="{FF2B5EF4-FFF2-40B4-BE49-F238E27FC236}">
              <a16:creationId xmlns:a16="http://schemas.microsoft.com/office/drawing/2014/main" id="{00000000-0008-0000-56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0333" y="5418667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751417</xdr:colOff>
      <xdr:row>5</xdr:row>
      <xdr:rowOff>0</xdr:rowOff>
    </xdr:to>
    <xdr:pic>
      <xdr:nvPicPr>
        <xdr:cNvPr id="50" name="Imagen 3">
          <a:extLst>
            <a:ext uri="{FF2B5EF4-FFF2-40B4-BE49-F238E27FC236}">
              <a16:creationId xmlns:a16="http://schemas.microsoft.com/office/drawing/2014/main" id="{00000000-0008-0000-56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/>
        <a:srcRect b="92715"/>
        <a:stretch/>
      </xdr:blipFill>
      <xdr:spPr>
        <a:xfrm>
          <a:off x="0" y="0"/>
          <a:ext cx="9133417" cy="79375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20</xdr:row>
      <xdr:rowOff>80341</xdr:rowOff>
    </xdr:from>
    <xdr:to>
      <xdr:col>4</xdr:col>
      <xdr:colOff>219075</xdr:colOff>
      <xdr:row>39</xdr:row>
      <xdr:rowOff>80341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57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5" name="Rectangle 23">
          <a:extLst>
            <a:ext uri="{FF2B5EF4-FFF2-40B4-BE49-F238E27FC236}">
              <a16:creationId xmlns:a16="http://schemas.microsoft.com/office/drawing/2014/main" id="{00000000-0008-0000-5700-000019000000}"/>
            </a:ext>
          </a:extLst>
        </xdr:cNvPr>
        <xdr:cNvSpPr>
          <a:spLocks noChangeArrowheads="1"/>
        </xdr:cNvSpPr>
      </xdr:nvSpPr>
      <xdr:spPr bwMode="auto">
        <a:xfrm>
          <a:off x="4276725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8" name="Rectangle 26">
          <a:extLst>
            <a:ext uri="{FF2B5EF4-FFF2-40B4-BE49-F238E27FC236}">
              <a16:creationId xmlns:a16="http://schemas.microsoft.com/office/drawing/2014/main" id="{00000000-0008-0000-5700-00001C000000}"/>
            </a:ext>
          </a:extLst>
        </xdr:cNvPr>
        <xdr:cNvSpPr>
          <a:spLocks noChangeArrowheads="1"/>
        </xdr:cNvSpPr>
      </xdr:nvSpPr>
      <xdr:spPr bwMode="auto">
        <a:xfrm>
          <a:off x="436245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8" name="Rectangle 76">
          <a:extLst>
            <a:ext uri="{FF2B5EF4-FFF2-40B4-BE49-F238E27FC236}">
              <a16:creationId xmlns:a16="http://schemas.microsoft.com/office/drawing/2014/main" id="{00000000-0008-0000-5700-00004E000000}"/>
            </a:ext>
          </a:extLst>
        </xdr:cNvPr>
        <xdr:cNvSpPr>
          <a:spLocks noChangeArrowheads="1"/>
        </xdr:cNvSpPr>
      </xdr:nvSpPr>
      <xdr:spPr bwMode="auto">
        <a:xfrm>
          <a:off x="436245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71644</xdr:colOff>
      <xdr:row>10</xdr:row>
      <xdr:rowOff>124239</xdr:rowOff>
    </xdr:from>
    <xdr:to>
      <xdr:col>4</xdr:col>
      <xdr:colOff>43069</xdr:colOff>
      <xdr:row>12</xdr:row>
      <xdr:rowOff>124240</xdr:rowOff>
    </xdr:to>
    <xdr:sp macro="" textlink="">
      <xdr:nvSpPr>
        <xdr:cNvPr id="101" name="Text Box 107">
          <a:extLst>
            <a:ext uri="{FF2B5EF4-FFF2-40B4-BE49-F238E27FC236}">
              <a16:creationId xmlns:a16="http://schemas.microsoft.com/office/drawing/2014/main" id="{00000000-0008-0000-5700-000065000000}"/>
            </a:ext>
          </a:extLst>
        </xdr:cNvPr>
        <xdr:cNvSpPr txBox="1">
          <a:spLocks noChangeArrowheads="1"/>
        </xdr:cNvSpPr>
      </xdr:nvSpPr>
      <xdr:spPr bwMode="auto">
        <a:xfrm>
          <a:off x="2862469" y="971964"/>
          <a:ext cx="552450" cy="323851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0</xdr:colOff>
      <xdr:row>13</xdr:row>
      <xdr:rowOff>142875</xdr:rowOff>
    </xdr:from>
    <xdr:to>
      <xdr:col>4</xdr:col>
      <xdr:colOff>371475</xdr:colOff>
      <xdr:row>18</xdr:row>
      <xdr:rowOff>114300</xdr:rowOff>
    </xdr:to>
    <xdr:grpSp>
      <xdr:nvGrpSpPr>
        <xdr:cNvPr id="102" name="Group 108">
          <a:extLst>
            <a:ext uri="{FF2B5EF4-FFF2-40B4-BE49-F238E27FC236}">
              <a16:creationId xmlns:a16="http://schemas.microsoft.com/office/drawing/2014/main" id="{00000000-0008-0000-5700-000066000000}"/>
            </a:ext>
          </a:extLst>
        </xdr:cNvPr>
        <xdr:cNvGrpSpPr>
          <a:grpSpLocks/>
        </xdr:cNvGrpSpPr>
      </xdr:nvGrpSpPr>
      <xdr:grpSpPr bwMode="auto">
        <a:xfrm>
          <a:off x="3268133" y="2369608"/>
          <a:ext cx="964142" cy="818092"/>
          <a:chOff x="276" y="197"/>
          <a:chExt cx="94" cy="82"/>
        </a:xfrm>
      </xdr:grpSpPr>
      <xdr:sp macro="" textlink="">
        <xdr:nvSpPr>
          <xdr:cNvPr id="103" name="Freeform 109">
            <a:extLst>
              <a:ext uri="{FF2B5EF4-FFF2-40B4-BE49-F238E27FC236}">
                <a16:creationId xmlns:a16="http://schemas.microsoft.com/office/drawing/2014/main" id="{00000000-0008-0000-57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0">
            <a:extLst>
              <a:ext uri="{FF2B5EF4-FFF2-40B4-BE49-F238E27FC236}">
                <a16:creationId xmlns:a16="http://schemas.microsoft.com/office/drawing/2014/main" id="{00000000-0008-0000-57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1">
            <a:extLst>
              <a:ext uri="{FF2B5EF4-FFF2-40B4-BE49-F238E27FC236}">
                <a16:creationId xmlns:a16="http://schemas.microsoft.com/office/drawing/2014/main" id="{00000000-0008-0000-57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2">
            <a:extLst>
              <a:ext uri="{FF2B5EF4-FFF2-40B4-BE49-F238E27FC236}">
                <a16:creationId xmlns:a16="http://schemas.microsoft.com/office/drawing/2014/main" id="{00000000-0008-0000-57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3">
            <a:extLst>
              <a:ext uri="{FF2B5EF4-FFF2-40B4-BE49-F238E27FC236}">
                <a16:creationId xmlns:a16="http://schemas.microsoft.com/office/drawing/2014/main" id="{00000000-0008-0000-57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4">
            <a:extLst>
              <a:ext uri="{FF2B5EF4-FFF2-40B4-BE49-F238E27FC236}">
                <a16:creationId xmlns:a16="http://schemas.microsoft.com/office/drawing/2014/main" id="{00000000-0008-0000-57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5">
            <a:extLst>
              <a:ext uri="{FF2B5EF4-FFF2-40B4-BE49-F238E27FC236}">
                <a16:creationId xmlns:a16="http://schemas.microsoft.com/office/drawing/2014/main" id="{00000000-0008-0000-57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6">
            <a:extLst>
              <a:ext uri="{FF2B5EF4-FFF2-40B4-BE49-F238E27FC236}">
                <a16:creationId xmlns:a16="http://schemas.microsoft.com/office/drawing/2014/main" id="{00000000-0008-0000-57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7">
            <a:extLst>
              <a:ext uri="{FF2B5EF4-FFF2-40B4-BE49-F238E27FC236}">
                <a16:creationId xmlns:a16="http://schemas.microsoft.com/office/drawing/2014/main" id="{00000000-0008-0000-57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8">
            <a:extLst>
              <a:ext uri="{FF2B5EF4-FFF2-40B4-BE49-F238E27FC236}">
                <a16:creationId xmlns:a16="http://schemas.microsoft.com/office/drawing/2014/main" id="{00000000-0008-0000-57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9">
            <a:extLst>
              <a:ext uri="{FF2B5EF4-FFF2-40B4-BE49-F238E27FC236}">
                <a16:creationId xmlns:a16="http://schemas.microsoft.com/office/drawing/2014/main" id="{00000000-0008-0000-57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0">
            <a:extLst>
              <a:ext uri="{FF2B5EF4-FFF2-40B4-BE49-F238E27FC236}">
                <a16:creationId xmlns:a16="http://schemas.microsoft.com/office/drawing/2014/main" id="{00000000-0008-0000-57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1">
            <a:extLst>
              <a:ext uri="{FF2B5EF4-FFF2-40B4-BE49-F238E27FC236}">
                <a16:creationId xmlns:a16="http://schemas.microsoft.com/office/drawing/2014/main" id="{00000000-0008-0000-57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2">
            <a:extLst>
              <a:ext uri="{FF2B5EF4-FFF2-40B4-BE49-F238E27FC236}">
                <a16:creationId xmlns:a16="http://schemas.microsoft.com/office/drawing/2014/main" id="{00000000-0008-0000-57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4</xdr:col>
      <xdr:colOff>169333</xdr:colOff>
      <xdr:row>11</xdr:row>
      <xdr:rowOff>116417</xdr:rowOff>
    </xdr:from>
    <xdr:to>
      <xdr:col>10</xdr:col>
      <xdr:colOff>381733</xdr:colOff>
      <xdr:row>46</xdr:row>
      <xdr:rowOff>21150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5700-000094000000}"/>
            </a:ext>
          </a:extLst>
        </xdr:cNvPr>
        <xdr:cNvGrpSpPr/>
      </xdr:nvGrpSpPr>
      <xdr:grpSpPr>
        <a:xfrm>
          <a:off x="4030133" y="2004484"/>
          <a:ext cx="4936800" cy="5814466"/>
          <a:chOff x="2434167" y="6847417"/>
          <a:chExt cx="6235700" cy="6775450"/>
        </a:xfrm>
      </xdr:grpSpPr>
      <xdr:pic>
        <xdr:nvPicPr>
          <xdr:cNvPr id="11266" name="Picture 2">
            <a:extLst>
              <a:ext uri="{FF2B5EF4-FFF2-40B4-BE49-F238E27FC236}">
                <a16:creationId xmlns:a16="http://schemas.microsoft.com/office/drawing/2014/main" id="{00000000-0008-0000-5700-0000022C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434167" y="6847417"/>
            <a:ext cx="6235700" cy="6775450"/>
          </a:xfrm>
          <a:prstGeom prst="rect">
            <a:avLst/>
          </a:prstGeom>
          <a:noFill/>
        </xdr:spPr>
      </xdr:pic>
      <xdr:sp macro="" textlink="">
        <xdr:nvSpPr>
          <xdr:cNvPr id="125" name="Text Box 78">
            <a:extLst>
              <a:ext uri="{FF2B5EF4-FFF2-40B4-BE49-F238E27FC236}">
                <a16:creationId xmlns:a16="http://schemas.microsoft.com/office/drawing/2014/main" id="{00000000-0008-0000-57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96267" y="7569201"/>
            <a:ext cx="1127668" cy="31756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57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968874" y="7957608"/>
            <a:ext cx="941300" cy="37646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57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51020" y="8523508"/>
            <a:ext cx="934981" cy="28419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5700-000080000000}"/>
              </a:ext>
            </a:extLst>
          </xdr:cNvPr>
          <xdr:cNvSpPr txBox="1">
            <a:spLocks noChangeArrowheads="1"/>
          </xdr:cNvSpPr>
        </xdr:nvSpPr>
        <xdr:spPr bwMode="auto">
          <a:xfrm flipV="1">
            <a:off x="4006294" y="9917640"/>
            <a:ext cx="1021093" cy="5810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57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94741" y="9239249"/>
            <a:ext cx="863686" cy="29204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57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27918" y="9620249"/>
            <a:ext cx="978799" cy="31888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57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88967" y="9788525"/>
            <a:ext cx="634940" cy="51898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57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467476" y="9925050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57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18298" y="10311341"/>
            <a:ext cx="1009102" cy="20667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57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26466" y="10826748"/>
            <a:ext cx="714706" cy="2438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57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60825" y="11366499"/>
            <a:ext cx="690680" cy="29610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57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90383" y="11828993"/>
            <a:ext cx="736962" cy="28092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57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30309" y="10710333"/>
            <a:ext cx="1197139" cy="70230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57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26223" y="12205757"/>
            <a:ext cx="935652" cy="61459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57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57084" y="12364508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57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31092" y="10210800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57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44336" y="9072033"/>
            <a:ext cx="907143" cy="38032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57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09859" y="9037108"/>
            <a:ext cx="1041782" cy="37577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57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743699" y="8299448"/>
            <a:ext cx="1014829" cy="37668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57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00676" y="7619999"/>
            <a:ext cx="688818" cy="31938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57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15213" y="9057215"/>
            <a:ext cx="715664" cy="31620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5">
            <a:extLst>
              <a:ext uri="{FF2B5EF4-FFF2-40B4-BE49-F238E27FC236}">
                <a16:creationId xmlns:a16="http://schemas.microsoft.com/office/drawing/2014/main" id="{00000000-0008-0000-57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73390" y="8362949"/>
            <a:ext cx="974708" cy="32634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57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76281" y="10401300"/>
            <a:ext cx="792416" cy="47193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8</xdr:col>
      <xdr:colOff>486833</xdr:colOff>
      <xdr:row>36</xdr:row>
      <xdr:rowOff>63500</xdr:rowOff>
    </xdr:from>
    <xdr:to>
      <xdr:col>11</xdr:col>
      <xdr:colOff>539749</xdr:colOff>
      <xdr:row>46</xdr:row>
      <xdr:rowOff>31751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57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3083" y="5820833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10</xdr:col>
      <xdr:colOff>730251</xdr:colOff>
      <xdr:row>5</xdr:row>
      <xdr:rowOff>0</xdr:rowOff>
    </xdr:to>
    <xdr:pic>
      <xdr:nvPicPr>
        <xdr:cNvPr id="49" name="Imagen 3">
          <a:extLst>
            <a:ext uri="{FF2B5EF4-FFF2-40B4-BE49-F238E27FC236}">
              <a16:creationId xmlns:a16="http://schemas.microsoft.com/office/drawing/2014/main" id="{00000000-0008-0000-57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1" y="0"/>
          <a:ext cx="9080500" cy="793750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24</xdr:row>
      <xdr:rowOff>133350</xdr:rowOff>
    </xdr:from>
    <xdr:to>
      <xdr:col>4</xdr:col>
      <xdr:colOff>433916</xdr:colOff>
      <xdr:row>41</xdr:row>
      <xdr:rowOff>76200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58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5" name="Rectangle 25">
          <a:extLst>
            <a:ext uri="{FF2B5EF4-FFF2-40B4-BE49-F238E27FC236}">
              <a16:creationId xmlns:a16="http://schemas.microsoft.com/office/drawing/2014/main" id="{00000000-0008-0000-5800-000019000000}"/>
            </a:ext>
          </a:extLst>
        </xdr:cNvPr>
        <xdr:cNvSpPr>
          <a:spLocks noChangeArrowheads="1"/>
        </xdr:cNvSpPr>
      </xdr:nvSpPr>
      <xdr:spPr bwMode="auto">
        <a:xfrm>
          <a:off x="3952875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8" name="Rectangle 28">
          <a:extLst>
            <a:ext uri="{FF2B5EF4-FFF2-40B4-BE49-F238E27FC236}">
              <a16:creationId xmlns:a16="http://schemas.microsoft.com/office/drawing/2014/main" id="{00000000-0008-0000-5800-00001C000000}"/>
            </a:ext>
          </a:extLst>
        </xdr:cNvPr>
        <xdr:cNvSpPr>
          <a:spLocks noChangeArrowheads="1"/>
        </xdr:cNvSpPr>
      </xdr:nvSpPr>
      <xdr:spPr bwMode="auto">
        <a:xfrm>
          <a:off x="403860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0</xdr:colOff>
      <xdr:row>28</xdr:row>
      <xdr:rowOff>133350</xdr:rowOff>
    </xdr:from>
    <xdr:to>
      <xdr:col>5</xdr:col>
      <xdr:colOff>19050</xdr:colOff>
      <xdr:row>28</xdr:row>
      <xdr:rowOff>133350</xdr:rowOff>
    </xdr:to>
    <xdr:sp macro="" textlink="">
      <xdr:nvSpPr>
        <xdr:cNvPr id="53" name="Rectangle 53">
          <a:extLst>
            <a:ext uri="{FF2B5EF4-FFF2-40B4-BE49-F238E27FC236}">
              <a16:creationId xmlns:a16="http://schemas.microsoft.com/office/drawing/2014/main" id="{00000000-0008-0000-5800-000035000000}"/>
            </a:ext>
          </a:extLst>
        </xdr:cNvPr>
        <xdr:cNvSpPr>
          <a:spLocks noChangeArrowheads="1"/>
        </xdr:cNvSpPr>
      </xdr:nvSpPr>
      <xdr:spPr bwMode="auto">
        <a:xfrm>
          <a:off x="3810000" y="3895725"/>
          <a:ext cx="1905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27</xdr:row>
      <xdr:rowOff>104775</xdr:rowOff>
    </xdr:from>
    <xdr:to>
      <xdr:col>5</xdr:col>
      <xdr:colOff>238125</xdr:colOff>
      <xdr:row>27</xdr:row>
      <xdr:rowOff>104775</xdr:rowOff>
    </xdr:to>
    <xdr:sp macro="" textlink="">
      <xdr:nvSpPr>
        <xdr:cNvPr id="55" name="Rectangle 55">
          <a:extLst>
            <a:ext uri="{FF2B5EF4-FFF2-40B4-BE49-F238E27FC236}">
              <a16:creationId xmlns:a16="http://schemas.microsoft.com/office/drawing/2014/main" id="{00000000-0008-0000-5800-000037000000}"/>
            </a:ext>
          </a:extLst>
        </xdr:cNvPr>
        <xdr:cNvSpPr>
          <a:spLocks noChangeArrowheads="1"/>
        </xdr:cNvSpPr>
      </xdr:nvSpPr>
      <xdr:spPr bwMode="auto">
        <a:xfrm>
          <a:off x="4038600" y="3705225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352425</xdr:colOff>
      <xdr:row>28</xdr:row>
      <xdr:rowOff>85725</xdr:rowOff>
    </xdr:from>
    <xdr:to>
      <xdr:col>5</xdr:col>
      <xdr:colOff>361950</xdr:colOff>
      <xdr:row>28</xdr:row>
      <xdr:rowOff>95250</xdr:rowOff>
    </xdr:to>
    <xdr:sp macro="" textlink="">
      <xdr:nvSpPr>
        <xdr:cNvPr id="57" name="Freeform 57">
          <a:extLst>
            <a:ext uri="{FF2B5EF4-FFF2-40B4-BE49-F238E27FC236}">
              <a16:creationId xmlns:a16="http://schemas.microsoft.com/office/drawing/2014/main" id="{00000000-0008-0000-5800-000039000000}"/>
            </a:ext>
          </a:extLst>
        </xdr:cNvPr>
        <xdr:cNvSpPr>
          <a:spLocks/>
        </xdr:cNvSpPr>
      </xdr:nvSpPr>
      <xdr:spPr bwMode="auto">
        <a:xfrm>
          <a:off x="4162425" y="3848100"/>
          <a:ext cx="9525" cy="9525"/>
        </a:xfrm>
        <a:custGeom>
          <a:avLst/>
          <a:gdLst>
            <a:gd name="T0" fmla="*/ 90725619 w 1"/>
            <a:gd name="T1" fmla="*/ 0 h 9525"/>
            <a:gd name="T2" fmla="*/ 90725619 w 1"/>
            <a:gd name="T3" fmla="*/ 0 h 9525"/>
            <a:gd name="T4" fmla="*/ 0 w 1"/>
            <a:gd name="T5" fmla="*/ 0 h 9525"/>
            <a:gd name="T6" fmla="*/ 90725619 w 1"/>
            <a:gd name="T7" fmla="*/ 0 h 9525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9525"/>
            <a:gd name="T14" fmla="*/ 1 w 1"/>
            <a:gd name="T15" fmla="*/ 9525 h 9525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9525">
              <a:moveTo>
                <a:pt x="1" y="0"/>
              </a:moveTo>
              <a:lnTo>
                <a:pt x="1" y="0"/>
              </a:lnTo>
              <a:lnTo>
                <a:pt x="0" y="0"/>
              </a:lnTo>
              <a:lnTo>
                <a:pt x="1" y="0"/>
              </a:lnTo>
              <a:close/>
            </a:path>
          </a:pathLst>
        </a:custGeom>
        <a:noFill/>
        <a:ln w="12700">
          <a:solidFill>
            <a:srgbClr val="000000"/>
          </a:solidFill>
          <a:prstDash val="solid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180975</xdr:colOff>
      <xdr:row>28</xdr:row>
      <xdr:rowOff>133350</xdr:rowOff>
    </xdr:from>
    <xdr:to>
      <xdr:col>5</xdr:col>
      <xdr:colOff>190500</xdr:colOff>
      <xdr:row>28</xdr:row>
      <xdr:rowOff>133350</xdr:rowOff>
    </xdr:to>
    <xdr:sp macro="" textlink="">
      <xdr:nvSpPr>
        <xdr:cNvPr id="70" name="Rectangle 70">
          <a:extLst>
            <a:ext uri="{FF2B5EF4-FFF2-40B4-BE49-F238E27FC236}">
              <a16:creationId xmlns:a16="http://schemas.microsoft.com/office/drawing/2014/main" id="{00000000-0008-0000-5800-000046000000}"/>
            </a:ext>
          </a:extLst>
        </xdr:cNvPr>
        <xdr:cNvSpPr>
          <a:spLocks noChangeArrowheads="1"/>
        </xdr:cNvSpPr>
      </xdr:nvSpPr>
      <xdr:spPr bwMode="auto">
        <a:xfrm>
          <a:off x="3990975" y="3895725"/>
          <a:ext cx="9525" cy="0"/>
        </a:xfrm>
        <a:prstGeom prst="rect">
          <a:avLst/>
        </a:prstGeom>
        <a:solidFill>
          <a:srgbClr val="CCFF33"/>
        </a:solidFill>
        <a:ln w="9525">
          <a:solidFill>
            <a:srgbClr val="000000"/>
          </a:solidFill>
          <a:miter lim="800000"/>
          <a:headEnd/>
          <a:tailEnd/>
        </a:ln>
        <a:effectLst>
          <a:outerShdw dist="35921" dir="2700000" algn="ctr" rotWithShape="0">
            <a:srgbClr val="808080"/>
          </a:outerShdw>
        </a:effec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8" name="Rectangle 78">
          <a:extLst>
            <a:ext uri="{FF2B5EF4-FFF2-40B4-BE49-F238E27FC236}">
              <a16:creationId xmlns:a16="http://schemas.microsoft.com/office/drawing/2014/main" id="{00000000-0008-0000-5800-00004E000000}"/>
            </a:ext>
          </a:extLst>
        </xdr:cNvPr>
        <xdr:cNvSpPr>
          <a:spLocks noChangeArrowheads="1"/>
        </xdr:cNvSpPr>
      </xdr:nvSpPr>
      <xdr:spPr bwMode="auto">
        <a:xfrm>
          <a:off x="403860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485775</xdr:colOff>
      <xdr:row>11</xdr:row>
      <xdr:rowOff>0</xdr:rowOff>
    </xdr:from>
    <xdr:to>
      <xdr:col>3</xdr:col>
      <xdr:colOff>457200</xdr:colOff>
      <xdr:row>13</xdr:row>
      <xdr:rowOff>0</xdr:rowOff>
    </xdr:to>
    <xdr:sp macro="" textlink="">
      <xdr:nvSpPr>
        <xdr:cNvPr id="101" name="Text Box 109">
          <a:extLst>
            <a:ext uri="{FF2B5EF4-FFF2-40B4-BE49-F238E27FC236}">
              <a16:creationId xmlns:a16="http://schemas.microsoft.com/office/drawing/2014/main" id="{00000000-0008-0000-5800-000065000000}"/>
            </a:ext>
          </a:extLst>
        </xdr:cNvPr>
        <xdr:cNvSpPr txBox="1">
          <a:spLocks noChangeArrowheads="1"/>
        </xdr:cNvSpPr>
      </xdr:nvSpPr>
      <xdr:spPr bwMode="auto">
        <a:xfrm>
          <a:off x="2009775" y="100965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2</xdr:col>
      <xdr:colOff>647700</xdr:colOff>
      <xdr:row>13</xdr:row>
      <xdr:rowOff>142875</xdr:rowOff>
    </xdr:from>
    <xdr:to>
      <xdr:col>4</xdr:col>
      <xdr:colOff>19050</xdr:colOff>
      <xdr:row>18</xdr:row>
      <xdr:rowOff>114300</xdr:rowOff>
    </xdr:to>
    <xdr:grpSp>
      <xdr:nvGrpSpPr>
        <xdr:cNvPr id="102" name="Group 110">
          <a:extLst>
            <a:ext uri="{FF2B5EF4-FFF2-40B4-BE49-F238E27FC236}">
              <a16:creationId xmlns:a16="http://schemas.microsoft.com/office/drawing/2014/main" id="{00000000-0008-0000-5800-000066000000}"/>
            </a:ext>
          </a:extLst>
        </xdr:cNvPr>
        <xdr:cNvGrpSpPr>
          <a:grpSpLocks/>
        </xdr:cNvGrpSpPr>
      </xdr:nvGrpSpPr>
      <xdr:grpSpPr bwMode="auto">
        <a:xfrm>
          <a:off x="2222500" y="2369608"/>
          <a:ext cx="1123950" cy="818092"/>
          <a:chOff x="276" y="197"/>
          <a:chExt cx="94" cy="82"/>
        </a:xfrm>
      </xdr:grpSpPr>
      <xdr:sp macro="" textlink="">
        <xdr:nvSpPr>
          <xdr:cNvPr id="103" name="Freeform 111">
            <a:extLst>
              <a:ext uri="{FF2B5EF4-FFF2-40B4-BE49-F238E27FC236}">
                <a16:creationId xmlns:a16="http://schemas.microsoft.com/office/drawing/2014/main" id="{00000000-0008-0000-58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2">
            <a:extLst>
              <a:ext uri="{FF2B5EF4-FFF2-40B4-BE49-F238E27FC236}">
                <a16:creationId xmlns:a16="http://schemas.microsoft.com/office/drawing/2014/main" id="{00000000-0008-0000-58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3">
            <a:extLst>
              <a:ext uri="{FF2B5EF4-FFF2-40B4-BE49-F238E27FC236}">
                <a16:creationId xmlns:a16="http://schemas.microsoft.com/office/drawing/2014/main" id="{00000000-0008-0000-58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4">
            <a:extLst>
              <a:ext uri="{FF2B5EF4-FFF2-40B4-BE49-F238E27FC236}">
                <a16:creationId xmlns:a16="http://schemas.microsoft.com/office/drawing/2014/main" id="{00000000-0008-0000-58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5">
            <a:extLst>
              <a:ext uri="{FF2B5EF4-FFF2-40B4-BE49-F238E27FC236}">
                <a16:creationId xmlns:a16="http://schemas.microsoft.com/office/drawing/2014/main" id="{00000000-0008-0000-58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6">
            <a:extLst>
              <a:ext uri="{FF2B5EF4-FFF2-40B4-BE49-F238E27FC236}">
                <a16:creationId xmlns:a16="http://schemas.microsoft.com/office/drawing/2014/main" id="{00000000-0008-0000-58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7">
            <a:extLst>
              <a:ext uri="{FF2B5EF4-FFF2-40B4-BE49-F238E27FC236}">
                <a16:creationId xmlns:a16="http://schemas.microsoft.com/office/drawing/2014/main" id="{00000000-0008-0000-58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8">
            <a:extLst>
              <a:ext uri="{FF2B5EF4-FFF2-40B4-BE49-F238E27FC236}">
                <a16:creationId xmlns:a16="http://schemas.microsoft.com/office/drawing/2014/main" id="{00000000-0008-0000-58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9">
            <a:extLst>
              <a:ext uri="{FF2B5EF4-FFF2-40B4-BE49-F238E27FC236}">
                <a16:creationId xmlns:a16="http://schemas.microsoft.com/office/drawing/2014/main" id="{00000000-0008-0000-58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20">
            <a:extLst>
              <a:ext uri="{FF2B5EF4-FFF2-40B4-BE49-F238E27FC236}">
                <a16:creationId xmlns:a16="http://schemas.microsoft.com/office/drawing/2014/main" id="{00000000-0008-0000-58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1">
            <a:extLst>
              <a:ext uri="{FF2B5EF4-FFF2-40B4-BE49-F238E27FC236}">
                <a16:creationId xmlns:a16="http://schemas.microsoft.com/office/drawing/2014/main" id="{00000000-0008-0000-58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2">
            <a:extLst>
              <a:ext uri="{FF2B5EF4-FFF2-40B4-BE49-F238E27FC236}">
                <a16:creationId xmlns:a16="http://schemas.microsoft.com/office/drawing/2014/main" id="{00000000-0008-0000-58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3">
            <a:extLst>
              <a:ext uri="{FF2B5EF4-FFF2-40B4-BE49-F238E27FC236}">
                <a16:creationId xmlns:a16="http://schemas.microsoft.com/office/drawing/2014/main" id="{00000000-0008-0000-58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4">
            <a:extLst>
              <a:ext uri="{FF2B5EF4-FFF2-40B4-BE49-F238E27FC236}">
                <a16:creationId xmlns:a16="http://schemas.microsoft.com/office/drawing/2014/main" id="{00000000-0008-0000-58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4</xdr:col>
      <xdr:colOff>423331</xdr:colOff>
      <xdr:row>12</xdr:row>
      <xdr:rowOff>1</xdr:rowOff>
    </xdr:from>
    <xdr:to>
      <xdr:col>10</xdr:col>
      <xdr:colOff>635731</xdr:colOff>
      <xdr:row>46</xdr:row>
      <xdr:rowOff>52901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5800-000094000000}"/>
            </a:ext>
          </a:extLst>
        </xdr:cNvPr>
        <xdr:cNvGrpSpPr/>
      </xdr:nvGrpSpPr>
      <xdr:grpSpPr>
        <a:xfrm>
          <a:off x="3750731" y="2057401"/>
          <a:ext cx="4936800" cy="5810233"/>
          <a:chOff x="1566332" y="6921500"/>
          <a:chExt cx="6342592" cy="6786033"/>
        </a:xfrm>
      </xdr:grpSpPr>
      <xdr:pic>
        <xdr:nvPicPr>
          <xdr:cNvPr id="12290" name="Picture 2">
            <a:extLst>
              <a:ext uri="{FF2B5EF4-FFF2-40B4-BE49-F238E27FC236}">
                <a16:creationId xmlns:a16="http://schemas.microsoft.com/office/drawing/2014/main" id="{00000000-0008-0000-5800-0000023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/>
          <a:srcRect/>
          <a:stretch>
            <a:fillRect/>
          </a:stretch>
        </xdr:blipFill>
        <xdr:spPr bwMode="auto">
          <a:xfrm>
            <a:off x="1566332" y="6921500"/>
            <a:ext cx="6342592" cy="6786033"/>
          </a:xfrm>
          <a:prstGeom prst="rect">
            <a:avLst/>
          </a:prstGeom>
          <a:noFill/>
        </xdr:spPr>
      </xdr:pic>
      <xdr:sp macro="" textlink="">
        <xdr:nvSpPr>
          <xdr:cNvPr id="125" name="Text Box 80">
            <a:extLst>
              <a:ext uri="{FF2B5EF4-FFF2-40B4-BE49-F238E27FC236}">
                <a16:creationId xmlns:a16="http://schemas.microsoft.com/office/drawing/2014/main" id="{00000000-0008-0000-58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28435" y="7653866"/>
            <a:ext cx="1145715" cy="34813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81">
            <a:extLst>
              <a:ext uri="{FF2B5EF4-FFF2-40B4-BE49-F238E27FC236}">
                <a16:creationId xmlns:a16="http://schemas.microsoft.com/office/drawing/2014/main" id="{00000000-0008-0000-58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90459" y="8021108"/>
            <a:ext cx="801017" cy="31030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2">
            <a:extLst>
              <a:ext uri="{FF2B5EF4-FFF2-40B4-BE49-F238E27FC236}">
                <a16:creationId xmlns:a16="http://schemas.microsoft.com/office/drawing/2014/main" id="{00000000-0008-0000-58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39207" y="8616102"/>
            <a:ext cx="1036738" cy="44004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3">
            <a:extLst>
              <a:ext uri="{FF2B5EF4-FFF2-40B4-BE49-F238E27FC236}">
                <a16:creationId xmlns:a16="http://schemas.microsoft.com/office/drawing/2014/main" id="{00000000-0008-0000-58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35026" y="10032522"/>
            <a:ext cx="826886" cy="24906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4">
            <a:extLst>
              <a:ext uri="{FF2B5EF4-FFF2-40B4-BE49-F238E27FC236}">
                <a16:creationId xmlns:a16="http://schemas.microsoft.com/office/drawing/2014/main" id="{00000000-0008-0000-58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74374" y="9260415"/>
            <a:ext cx="1012024" cy="32279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0" name="Text Box 85">
            <a:extLst>
              <a:ext uri="{FF2B5EF4-FFF2-40B4-BE49-F238E27FC236}">
                <a16:creationId xmlns:a16="http://schemas.microsoft.com/office/drawing/2014/main" id="{00000000-0008-0000-58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10653" y="9710314"/>
            <a:ext cx="1138741" cy="30773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6">
            <a:extLst>
              <a:ext uri="{FF2B5EF4-FFF2-40B4-BE49-F238E27FC236}">
                <a16:creationId xmlns:a16="http://schemas.microsoft.com/office/drawing/2014/main" id="{00000000-0008-0000-58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90472" y="9852024"/>
            <a:ext cx="936508" cy="41638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7">
            <a:extLst>
              <a:ext uri="{FF2B5EF4-FFF2-40B4-BE49-F238E27FC236}">
                <a16:creationId xmlns:a16="http://schemas.microsoft.com/office/drawing/2014/main" id="{00000000-0008-0000-58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89059" y="10126132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8">
            <a:extLst>
              <a:ext uri="{FF2B5EF4-FFF2-40B4-BE49-F238E27FC236}">
                <a16:creationId xmlns:a16="http://schemas.microsoft.com/office/drawing/2014/main" id="{00000000-0008-0000-58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40366" y="10385423"/>
            <a:ext cx="1068720" cy="33099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9">
            <a:extLst>
              <a:ext uri="{FF2B5EF4-FFF2-40B4-BE49-F238E27FC236}">
                <a16:creationId xmlns:a16="http://schemas.microsoft.com/office/drawing/2014/main" id="{00000000-0008-0000-58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00967" y="10932582"/>
            <a:ext cx="787214" cy="35044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90">
            <a:extLst>
              <a:ext uri="{FF2B5EF4-FFF2-40B4-BE49-F238E27FC236}">
                <a16:creationId xmlns:a16="http://schemas.microsoft.com/office/drawing/2014/main" id="{00000000-0008-0000-58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41159" y="11377083"/>
            <a:ext cx="792690" cy="34077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91">
            <a:extLst>
              <a:ext uri="{FF2B5EF4-FFF2-40B4-BE49-F238E27FC236}">
                <a16:creationId xmlns:a16="http://schemas.microsoft.com/office/drawing/2014/main" id="{00000000-0008-0000-58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96633" y="11903074"/>
            <a:ext cx="861980" cy="44726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2">
            <a:extLst>
              <a:ext uri="{FF2B5EF4-FFF2-40B4-BE49-F238E27FC236}">
                <a16:creationId xmlns:a16="http://schemas.microsoft.com/office/drawing/2014/main" id="{00000000-0008-0000-58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51893" y="10911414"/>
            <a:ext cx="1125271" cy="63514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3">
            <a:extLst>
              <a:ext uri="{FF2B5EF4-FFF2-40B4-BE49-F238E27FC236}">
                <a16:creationId xmlns:a16="http://schemas.microsoft.com/office/drawing/2014/main" id="{00000000-0008-0000-58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30766" y="12288308"/>
            <a:ext cx="955631" cy="57593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4">
            <a:extLst>
              <a:ext uri="{FF2B5EF4-FFF2-40B4-BE49-F238E27FC236}">
                <a16:creationId xmlns:a16="http://schemas.microsoft.com/office/drawing/2014/main" id="{00000000-0008-0000-58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21001" y="12491507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5">
            <a:extLst>
              <a:ext uri="{FF2B5EF4-FFF2-40B4-BE49-F238E27FC236}">
                <a16:creationId xmlns:a16="http://schemas.microsoft.com/office/drawing/2014/main" id="{00000000-0008-0000-58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342093" y="10274300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6">
            <a:extLst>
              <a:ext uri="{FF2B5EF4-FFF2-40B4-BE49-F238E27FC236}">
                <a16:creationId xmlns:a16="http://schemas.microsoft.com/office/drawing/2014/main" id="{00000000-0008-0000-58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80468" y="9209616"/>
            <a:ext cx="1311586" cy="36042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7">
            <a:extLst>
              <a:ext uri="{FF2B5EF4-FFF2-40B4-BE49-F238E27FC236}">
                <a16:creationId xmlns:a16="http://schemas.microsoft.com/office/drawing/2014/main" id="{00000000-0008-0000-58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84358" y="9217024"/>
            <a:ext cx="1136119" cy="32665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8">
            <a:extLst>
              <a:ext uri="{FF2B5EF4-FFF2-40B4-BE49-F238E27FC236}">
                <a16:creationId xmlns:a16="http://schemas.microsoft.com/office/drawing/2014/main" id="{00000000-0008-0000-58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076950" y="8394699"/>
            <a:ext cx="1017257" cy="384729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9">
            <a:extLst>
              <a:ext uri="{FF2B5EF4-FFF2-40B4-BE49-F238E27FC236}">
                <a16:creationId xmlns:a16="http://schemas.microsoft.com/office/drawing/2014/main" id="{00000000-0008-0000-58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17508" y="7736417"/>
            <a:ext cx="694871" cy="19969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100">
            <a:extLst>
              <a:ext uri="{FF2B5EF4-FFF2-40B4-BE49-F238E27FC236}">
                <a16:creationId xmlns:a16="http://schemas.microsoft.com/office/drawing/2014/main" id="{00000000-0008-0000-58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17428" y="9104946"/>
            <a:ext cx="851076" cy="26744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7">
            <a:extLst>
              <a:ext uri="{FF2B5EF4-FFF2-40B4-BE49-F238E27FC236}">
                <a16:creationId xmlns:a16="http://schemas.microsoft.com/office/drawing/2014/main" id="{00000000-0008-0000-58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60150" y="8458200"/>
            <a:ext cx="1259391" cy="26852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8">
            <a:extLst>
              <a:ext uri="{FF2B5EF4-FFF2-40B4-BE49-F238E27FC236}">
                <a16:creationId xmlns:a16="http://schemas.microsoft.com/office/drawing/2014/main" id="{00000000-0008-0000-58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852572" y="10496551"/>
            <a:ext cx="751996" cy="52293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148164</xdr:colOff>
      <xdr:row>35</xdr:row>
      <xdr:rowOff>116418</xdr:rowOff>
    </xdr:from>
    <xdr:to>
      <xdr:col>12</xdr:col>
      <xdr:colOff>201080</xdr:colOff>
      <xdr:row>45</xdr:row>
      <xdr:rowOff>74086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58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6081" y="5715001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31750</xdr:colOff>
      <xdr:row>5</xdr:row>
      <xdr:rowOff>0</xdr:rowOff>
    </xdr:to>
    <xdr:pic>
      <xdr:nvPicPr>
        <xdr:cNvPr id="54" name="Imagen 3">
          <a:extLst>
            <a:ext uri="{FF2B5EF4-FFF2-40B4-BE49-F238E27FC236}">
              <a16:creationId xmlns:a16="http://schemas.microsoft.com/office/drawing/2014/main" id="{00000000-0008-0000-58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355667" cy="7937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1404937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311062" cy="952500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142875</xdr:colOff>
      <xdr:row>16</xdr:row>
      <xdr:rowOff>76200</xdr:rowOff>
    </xdr:from>
    <xdr:to>
      <xdr:col>6</xdr:col>
      <xdr:colOff>142875</xdr:colOff>
      <xdr:row>16</xdr:row>
      <xdr:rowOff>76200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5900-000018000000}"/>
            </a:ext>
          </a:extLst>
        </xdr:cNvPr>
        <xdr:cNvSpPr>
          <a:spLocks noChangeArrowheads="1"/>
        </xdr:cNvSpPr>
      </xdr:nvSpPr>
      <xdr:spPr bwMode="auto">
        <a:xfrm>
          <a:off x="4429125" y="15525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5900-00001B000000}"/>
            </a:ext>
          </a:extLst>
        </xdr:cNvPr>
        <xdr:cNvSpPr>
          <a:spLocks noChangeArrowheads="1"/>
        </xdr:cNvSpPr>
      </xdr:nvSpPr>
      <xdr:spPr bwMode="auto">
        <a:xfrm>
          <a:off x="4514850" y="16478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190500</xdr:colOff>
      <xdr:row>29</xdr:row>
      <xdr:rowOff>47625</xdr:rowOff>
    </xdr:from>
    <xdr:to>
      <xdr:col>6</xdr:col>
      <xdr:colOff>190500</xdr:colOff>
      <xdr:row>29</xdr:row>
      <xdr:rowOff>57150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00000000-0008-0000-5900-00003E000000}"/>
            </a:ext>
          </a:extLst>
        </xdr:cNvPr>
        <xdr:cNvSpPr>
          <a:spLocks noChangeArrowheads="1"/>
        </xdr:cNvSpPr>
      </xdr:nvSpPr>
      <xdr:spPr bwMode="auto">
        <a:xfrm>
          <a:off x="4476750" y="3629025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00000000-0008-0000-5900-00004D000000}"/>
            </a:ext>
          </a:extLst>
        </xdr:cNvPr>
        <xdr:cNvSpPr>
          <a:spLocks noChangeArrowheads="1"/>
        </xdr:cNvSpPr>
      </xdr:nvSpPr>
      <xdr:spPr bwMode="auto">
        <a:xfrm>
          <a:off x="4514850" y="16478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171450</xdr:colOff>
      <xdr:row>12</xdr:row>
      <xdr:rowOff>47625</xdr:rowOff>
    </xdr:from>
    <xdr:to>
      <xdr:col>5</xdr:col>
      <xdr:colOff>142875</xdr:colOff>
      <xdr:row>14</xdr:row>
      <xdr:rowOff>47625</xdr:rowOff>
    </xdr:to>
    <xdr:sp macro="" textlink="">
      <xdr:nvSpPr>
        <xdr:cNvPr id="100" name="Text Box 107">
          <a:extLst>
            <a:ext uri="{FF2B5EF4-FFF2-40B4-BE49-F238E27FC236}">
              <a16:creationId xmlns:a16="http://schemas.microsoft.com/office/drawing/2014/main" id="{00000000-0008-0000-5900-000064000000}"/>
            </a:ext>
          </a:extLst>
        </xdr:cNvPr>
        <xdr:cNvSpPr txBox="1">
          <a:spLocks noChangeArrowheads="1"/>
        </xdr:cNvSpPr>
      </xdr:nvSpPr>
      <xdr:spPr bwMode="auto">
        <a:xfrm>
          <a:off x="2286000" y="876300"/>
          <a:ext cx="13811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647700</xdr:colOff>
      <xdr:row>14</xdr:row>
      <xdr:rowOff>142875</xdr:rowOff>
    </xdr:from>
    <xdr:to>
      <xdr:col>5</xdr:col>
      <xdr:colOff>19050</xdr:colOff>
      <xdr:row>19</xdr:row>
      <xdr:rowOff>114300</xdr:rowOff>
    </xdr:to>
    <xdr:grpSp>
      <xdr:nvGrpSpPr>
        <xdr:cNvPr id="101" name="Group 108">
          <a:extLst>
            <a:ext uri="{FF2B5EF4-FFF2-40B4-BE49-F238E27FC236}">
              <a16:creationId xmlns:a16="http://schemas.microsoft.com/office/drawing/2014/main" id="{00000000-0008-0000-5900-000065000000}"/>
            </a:ext>
          </a:extLst>
        </xdr:cNvPr>
        <xdr:cNvGrpSpPr>
          <a:grpSpLocks/>
        </xdr:cNvGrpSpPr>
      </xdr:nvGrpSpPr>
      <xdr:grpSpPr bwMode="auto">
        <a:xfrm>
          <a:off x="2832100" y="2335742"/>
          <a:ext cx="819150" cy="818091"/>
          <a:chOff x="276" y="197"/>
          <a:chExt cx="94" cy="82"/>
        </a:xfrm>
      </xdr:grpSpPr>
      <xdr:sp macro="" textlink="">
        <xdr:nvSpPr>
          <xdr:cNvPr id="102" name="Freeform 109">
            <a:extLst>
              <a:ext uri="{FF2B5EF4-FFF2-40B4-BE49-F238E27FC236}">
                <a16:creationId xmlns:a16="http://schemas.microsoft.com/office/drawing/2014/main" id="{00000000-0008-0000-5900-000066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4 h 2"/>
              <a:gd name="T2" fmla="*/ 0 w 1"/>
              <a:gd name="T3" fmla="*/ 4 h 2"/>
              <a:gd name="T4" fmla="*/ 0 w 1"/>
              <a:gd name="T5" fmla="*/ 3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3 h 2"/>
              <a:gd name="T12" fmla="*/ 1 w 1"/>
              <a:gd name="T13" fmla="*/ 4 h 2"/>
              <a:gd name="T14" fmla="*/ 0 w 1"/>
              <a:gd name="T15" fmla="*/ 4 h 2"/>
              <a:gd name="T16" fmla="*/ 0 w 1"/>
              <a:gd name="T17" fmla="*/ 4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3" name="Freeform 110">
            <a:extLst>
              <a:ext uri="{FF2B5EF4-FFF2-40B4-BE49-F238E27FC236}">
                <a16:creationId xmlns:a16="http://schemas.microsoft.com/office/drawing/2014/main" id="{00000000-0008-0000-5900-000067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5 w 3"/>
              <a:gd name="T1" fmla="*/ 8 h 3"/>
              <a:gd name="T2" fmla="*/ 0 w 3"/>
              <a:gd name="T3" fmla="*/ 5 h 3"/>
              <a:gd name="T4" fmla="*/ 0 w 3"/>
              <a:gd name="T5" fmla="*/ 5 h 3"/>
              <a:gd name="T6" fmla="*/ 0 w 3"/>
              <a:gd name="T7" fmla="*/ 5 h 3"/>
              <a:gd name="T8" fmla="*/ 0 w 3"/>
              <a:gd name="T9" fmla="*/ 3 h 3"/>
              <a:gd name="T10" fmla="*/ 0 w 3"/>
              <a:gd name="T11" fmla="*/ 3 h 3"/>
              <a:gd name="T12" fmla="*/ 3 w 3"/>
              <a:gd name="T13" fmla="*/ 0 h 3"/>
              <a:gd name="T14" fmla="*/ 5 w 3"/>
              <a:gd name="T15" fmla="*/ 0 h 3"/>
              <a:gd name="T16" fmla="*/ 8 w 3"/>
              <a:gd name="T17" fmla="*/ 5 h 3"/>
              <a:gd name="T18" fmla="*/ 8 w 3"/>
              <a:gd name="T19" fmla="*/ 5 h 3"/>
              <a:gd name="T20" fmla="*/ 8 w 3"/>
              <a:gd name="T21" fmla="*/ 8 h 3"/>
              <a:gd name="T22" fmla="*/ 5 w 3"/>
              <a:gd name="T23" fmla="*/ 8 h 3"/>
              <a:gd name="T24" fmla="*/ 5 w 3"/>
              <a:gd name="T25" fmla="*/ 8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4" name="Freeform 111">
            <a:extLst>
              <a:ext uri="{FF2B5EF4-FFF2-40B4-BE49-F238E27FC236}">
                <a16:creationId xmlns:a16="http://schemas.microsoft.com/office/drawing/2014/main" id="{00000000-0008-0000-5900-000068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4 w 2"/>
              <a:gd name="T1" fmla="*/ 1 h 1"/>
              <a:gd name="T2" fmla="*/ 4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4 w 2"/>
              <a:gd name="T9" fmla="*/ 0 h 1"/>
              <a:gd name="T10" fmla="*/ 8 w 2"/>
              <a:gd name="T11" fmla="*/ 0 h 1"/>
              <a:gd name="T12" fmla="*/ 4 w 2"/>
              <a:gd name="T13" fmla="*/ 0 h 1"/>
              <a:gd name="T14" fmla="*/ 4 w 2"/>
              <a:gd name="T15" fmla="*/ 1 h 1"/>
              <a:gd name="T16" fmla="*/ 4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5" name="Freeform 112">
            <a:extLst>
              <a:ext uri="{FF2B5EF4-FFF2-40B4-BE49-F238E27FC236}">
                <a16:creationId xmlns:a16="http://schemas.microsoft.com/office/drawing/2014/main" id="{00000000-0008-0000-5900-000069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30 w 21"/>
              <a:gd name="T1" fmla="*/ 51 h 31"/>
              <a:gd name="T2" fmla="*/ 31 w 21"/>
              <a:gd name="T3" fmla="*/ 51 h 31"/>
              <a:gd name="T4" fmla="*/ 30 w 21"/>
              <a:gd name="T5" fmla="*/ 51 h 31"/>
              <a:gd name="T6" fmla="*/ 22 w 21"/>
              <a:gd name="T7" fmla="*/ 43 h 31"/>
              <a:gd name="T8" fmla="*/ 22 w 21"/>
              <a:gd name="T9" fmla="*/ 38 h 31"/>
              <a:gd name="T10" fmla="*/ 20 w 21"/>
              <a:gd name="T11" fmla="*/ 35 h 31"/>
              <a:gd name="T12" fmla="*/ 14 w 21"/>
              <a:gd name="T13" fmla="*/ 30 h 31"/>
              <a:gd name="T14" fmla="*/ 13 w 21"/>
              <a:gd name="T15" fmla="*/ 27 h 31"/>
              <a:gd name="T16" fmla="*/ 13 w 21"/>
              <a:gd name="T17" fmla="*/ 22 h 31"/>
              <a:gd name="T18" fmla="*/ 13 w 21"/>
              <a:gd name="T19" fmla="*/ 21 h 31"/>
              <a:gd name="T20" fmla="*/ 9 w 21"/>
              <a:gd name="T21" fmla="*/ 13 h 31"/>
              <a:gd name="T22" fmla="*/ 8 w 21"/>
              <a:gd name="T23" fmla="*/ 13 h 31"/>
              <a:gd name="T24" fmla="*/ 0 w 21"/>
              <a:gd name="T25" fmla="*/ 14 h 31"/>
              <a:gd name="T26" fmla="*/ 0 w 21"/>
              <a:gd name="T27" fmla="*/ 13 h 31"/>
              <a:gd name="T28" fmla="*/ 3 w 21"/>
              <a:gd name="T29" fmla="*/ 8 h 31"/>
              <a:gd name="T30" fmla="*/ 8 w 21"/>
              <a:gd name="T31" fmla="*/ 5 h 31"/>
              <a:gd name="T32" fmla="*/ 13 w 21"/>
              <a:gd name="T33" fmla="*/ 5 h 31"/>
              <a:gd name="T34" fmla="*/ 14 w 21"/>
              <a:gd name="T35" fmla="*/ 0 h 31"/>
              <a:gd name="T36" fmla="*/ 17 w 21"/>
              <a:gd name="T37" fmla="*/ 0 h 31"/>
              <a:gd name="T38" fmla="*/ 14 w 21"/>
              <a:gd name="T39" fmla="*/ 3 h 31"/>
              <a:gd name="T40" fmla="*/ 20 w 21"/>
              <a:gd name="T41" fmla="*/ 8 h 31"/>
              <a:gd name="T42" fmla="*/ 22 w 21"/>
              <a:gd name="T43" fmla="*/ 13 h 31"/>
              <a:gd name="T44" fmla="*/ 25 w 21"/>
              <a:gd name="T45" fmla="*/ 14 h 31"/>
              <a:gd name="T46" fmla="*/ 25 w 21"/>
              <a:gd name="T47" fmla="*/ 21 h 31"/>
              <a:gd name="T48" fmla="*/ 27 w 21"/>
              <a:gd name="T49" fmla="*/ 25 h 31"/>
              <a:gd name="T50" fmla="*/ 30 w 21"/>
              <a:gd name="T51" fmla="*/ 30 h 31"/>
              <a:gd name="T52" fmla="*/ 35 w 21"/>
              <a:gd name="T53" fmla="*/ 33 h 31"/>
              <a:gd name="T54" fmla="*/ 39 w 21"/>
              <a:gd name="T55" fmla="*/ 38 h 31"/>
              <a:gd name="T56" fmla="*/ 42 w 21"/>
              <a:gd name="T57" fmla="*/ 40 h 31"/>
              <a:gd name="T58" fmla="*/ 39 w 21"/>
              <a:gd name="T59" fmla="*/ 43 h 31"/>
              <a:gd name="T60" fmla="*/ 39 w 21"/>
              <a:gd name="T61" fmla="*/ 47 h 31"/>
              <a:gd name="T62" fmla="*/ 42 w 21"/>
              <a:gd name="T63" fmla="*/ 51 h 31"/>
              <a:gd name="T64" fmla="*/ 44 w 21"/>
              <a:gd name="T65" fmla="*/ 51 h 31"/>
              <a:gd name="T66" fmla="*/ 44 w 21"/>
              <a:gd name="T67" fmla="*/ 51 h 31"/>
              <a:gd name="T68" fmla="*/ 44 w 21"/>
              <a:gd name="T69" fmla="*/ 52 h 31"/>
              <a:gd name="T70" fmla="*/ 44 w 21"/>
              <a:gd name="T71" fmla="*/ 52 h 31"/>
              <a:gd name="T72" fmla="*/ 49 w 21"/>
              <a:gd name="T73" fmla="*/ 55 h 31"/>
              <a:gd name="T74" fmla="*/ 49 w 21"/>
              <a:gd name="T75" fmla="*/ 57 h 31"/>
              <a:gd name="T76" fmla="*/ 52 w 21"/>
              <a:gd name="T77" fmla="*/ 60 h 31"/>
              <a:gd name="T78" fmla="*/ 47 w 21"/>
              <a:gd name="T79" fmla="*/ 60 h 31"/>
              <a:gd name="T80" fmla="*/ 47 w 21"/>
              <a:gd name="T81" fmla="*/ 65 h 31"/>
              <a:gd name="T82" fmla="*/ 47 w 21"/>
              <a:gd name="T83" fmla="*/ 68 h 31"/>
              <a:gd name="T84" fmla="*/ 44 w 21"/>
              <a:gd name="T85" fmla="*/ 70 h 31"/>
              <a:gd name="T86" fmla="*/ 38 w 21"/>
              <a:gd name="T87" fmla="*/ 74 h 31"/>
              <a:gd name="T88" fmla="*/ 35 w 21"/>
              <a:gd name="T89" fmla="*/ 74 h 31"/>
              <a:gd name="T90" fmla="*/ 27 w 21"/>
              <a:gd name="T91" fmla="*/ 74 h 31"/>
              <a:gd name="T92" fmla="*/ 25 w 21"/>
              <a:gd name="T93" fmla="*/ 77 h 31"/>
              <a:gd name="T94" fmla="*/ 22 w 21"/>
              <a:gd name="T95" fmla="*/ 74 h 31"/>
              <a:gd name="T96" fmla="*/ 13 w 21"/>
              <a:gd name="T97" fmla="*/ 74 h 31"/>
              <a:gd name="T98" fmla="*/ 8 w 21"/>
              <a:gd name="T99" fmla="*/ 74 h 31"/>
              <a:gd name="T100" fmla="*/ 8 w 21"/>
              <a:gd name="T101" fmla="*/ 70 h 31"/>
              <a:gd name="T102" fmla="*/ 5 w 21"/>
              <a:gd name="T103" fmla="*/ 68 h 31"/>
              <a:gd name="T104" fmla="*/ 5 w 21"/>
              <a:gd name="T105" fmla="*/ 65 h 31"/>
              <a:gd name="T106" fmla="*/ 9 w 21"/>
              <a:gd name="T107" fmla="*/ 60 h 31"/>
              <a:gd name="T108" fmla="*/ 14 w 21"/>
              <a:gd name="T109" fmla="*/ 57 h 31"/>
              <a:gd name="T110" fmla="*/ 14 w 21"/>
              <a:gd name="T111" fmla="*/ 55 h 31"/>
              <a:gd name="T112" fmla="*/ 22 w 21"/>
              <a:gd name="T113" fmla="*/ 52 h 31"/>
              <a:gd name="T114" fmla="*/ 25 w 21"/>
              <a:gd name="T115" fmla="*/ 52 h 31"/>
              <a:gd name="T116" fmla="*/ 27 w 21"/>
              <a:gd name="T117" fmla="*/ 52 h 31"/>
              <a:gd name="T118" fmla="*/ 30 w 21"/>
              <a:gd name="T119" fmla="*/ 52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6" name="Freeform 113">
            <a:extLst>
              <a:ext uri="{FF2B5EF4-FFF2-40B4-BE49-F238E27FC236}">
                <a16:creationId xmlns:a16="http://schemas.microsoft.com/office/drawing/2014/main" id="{00000000-0008-0000-5900-00006A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9 w 9"/>
              <a:gd name="T1" fmla="*/ 14 h 6"/>
              <a:gd name="T2" fmla="*/ 14 w 9"/>
              <a:gd name="T3" fmla="*/ 14 h 6"/>
              <a:gd name="T4" fmla="*/ 14 w 9"/>
              <a:gd name="T5" fmla="*/ 12 h 6"/>
              <a:gd name="T6" fmla="*/ 12 w 9"/>
              <a:gd name="T7" fmla="*/ 14 h 6"/>
              <a:gd name="T8" fmla="*/ 9 w 9"/>
              <a:gd name="T9" fmla="*/ 14 h 6"/>
              <a:gd name="T10" fmla="*/ 8 w 9"/>
              <a:gd name="T11" fmla="*/ 14 h 6"/>
              <a:gd name="T12" fmla="*/ 8 w 9"/>
              <a:gd name="T13" fmla="*/ 12 h 6"/>
              <a:gd name="T14" fmla="*/ 5 w 9"/>
              <a:gd name="T15" fmla="*/ 12 h 6"/>
              <a:gd name="T16" fmla="*/ 3 w 9"/>
              <a:gd name="T17" fmla="*/ 12 h 6"/>
              <a:gd name="T18" fmla="*/ 3 w 9"/>
              <a:gd name="T19" fmla="*/ 9 h 6"/>
              <a:gd name="T20" fmla="*/ 3 w 9"/>
              <a:gd name="T21" fmla="*/ 8 h 6"/>
              <a:gd name="T22" fmla="*/ 0 w 9"/>
              <a:gd name="T23" fmla="*/ 8 h 6"/>
              <a:gd name="T24" fmla="*/ 0 w 9"/>
              <a:gd name="T25" fmla="*/ 8 h 6"/>
              <a:gd name="T26" fmla="*/ 0 w 9"/>
              <a:gd name="T27" fmla="*/ 5 h 6"/>
              <a:gd name="T28" fmla="*/ 3 w 9"/>
              <a:gd name="T29" fmla="*/ 5 h 6"/>
              <a:gd name="T30" fmla="*/ 3 w 9"/>
              <a:gd name="T31" fmla="*/ 0 h 6"/>
              <a:gd name="T32" fmla="*/ 5 w 9"/>
              <a:gd name="T33" fmla="*/ 0 h 6"/>
              <a:gd name="T34" fmla="*/ 8 w 9"/>
              <a:gd name="T35" fmla="*/ 0 h 6"/>
              <a:gd name="T36" fmla="*/ 8 w 9"/>
              <a:gd name="T37" fmla="*/ 0 h 6"/>
              <a:gd name="T38" fmla="*/ 9 w 9"/>
              <a:gd name="T39" fmla="*/ 0 h 6"/>
              <a:gd name="T40" fmla="*/ 12 w 9"/>
              <a:gd name="T41" fmla="*/ 0 h 6"/>
              <a:gd name="T42" fmla="*/ 12 w 9"/>
              <a:gd name="T43" fmla="*/ 3 h 6"/>
              <a:gd name="T44" fmla="*/ 14 w 9"/>
              <a:gd name="T45" fmla="*/ 3 h 6"/>
              <a:gd name="T46" fmla="*/ 14 w 9"/>
              <a:gd name="T47" fmla="*/ 3 h 6"/>
              <a:gd name="T48" fmla="*/ 17 w 9"/>
              <a:gd name="T49" fmla="*/ 5 h 6"/>
              <a:gd name="T50" fmla="*/ 19 w 9"/>
              <a:gd name="T51" fmla="*/ 8 h 6"/>
              <a:gd name="T52" fmla="*/ 19 w 9"/>
              <a:gd name="T53" fmla="*/ 8 h 6"/>
              <a:gd name="T54" fmla="*/ 22 w 9"/>
              <a:gd name="T55" fmla="*/ 9 h 6"/>
              <a:gd name="T56" fmla="*/ 22 w 9"/>
              <a:gd name="T57" fmla="*/ 12 h 6"/>
              <a:gd name="T58" fmla="*/ 19 w 9"/>
              <a:gd name="T59" fmla="*/ 14 h 6"/>
              <a:gd name="T60" fmla="*/ 19 w 9"/>
              <a:gd name="T61" fmla="*/ 14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4">
            <a:extLst>
              <a:ext uri="{FF2B5EF4-FFF2-40B4-BE49-F238E27FC236}">
                <a16:creationId xmlns:a16="http://schemas.microsoft.com/office/drawing/2014/main" id="{00000000-0008-0000-5900-00006B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8" name="Freeform 115">
            <a:extLst>
              <a:ext uri="{FF2B5EF4-FFF2-40B4-BE49-F238E27FC236}">
                <a16:creationId xmlns:a16="http://schemas.microsoft.com/office/drawing/2014/main" id="{00000000-0008-0000-5900-00006C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6 w 8"/>
              <a:gd name="T1" fmla="*/ 14 h 6"/>
              <a:gd name="T2" fmla="*/ 5 w 8"/>
              <a:gd name="T3" fmla="*/ 14 h 6"/>
              <a:gd name="T4" fmla="*/ 4 w 8"/>
              <a:gd name="T5" fmla="*/ 14 h 6"/>
              <a:gd name="T6" fmla="*/ 1 w 8"/>
              <a:gd name="T7" fmla="*/ 9 h 6"/>
              <a:gd name="T8" fmla="*/ 1 w 8"/>
              <a:gd name="T9" fmla="*/ 8 h 6"/>
              <a:gd name="T10" fmla="*/ 0 w 8"/>
              <a:gd name="T11" fmla="*/ 3 h 6"/>
              <a:gd name="T12" fmla="*/ 0 w 8"/>
              <a:gd name="T13" fmla="*/ 0 h 6"/>
              <a:gd name="T14" fmla="*/ 5 w 8"/>
              <a:gd name="T15" fmla="*/ 0 h 6"/>
              <a:gd name="T16" fmla="*/ 7 w 8"/>
              <a:gd name="T17" fmla="*/ 0 h 6"/>
              <a:gd name="T18" fmla="*/ 9 w 8"/>
              <a:gd name="T19" fmla="*/ 0 h 6"/>
              <a:gd name="T20" fmla="*/ 9 w 8"/>
              <a:gd name="T21" fmla="*/ 0 h 6"/>
              <a:gd name="T22" fmla="*/ 11 w 8"/>
              <a:gd name="T23" fmla="*/ 0 h 6"/>
              <a:gd name="T24" fmla="*/ 11 w 8"/>
              <a:gd name="T25" fmla="*/ 3 h 6"/>
              <a:gd name="T26" fmla="*/ 12 w 8"/>
              <a:gd name="T27" fmla="*/ 5 h 6"/>
              <a:gd name="T28" fmla="*/ 11 w 8"/>
              <a:gd name="T29" fmla="*/ 5 h 6"/>
              <a:gd name="T30" fmla="*/ 12 w 8"/>
              <a:gd name="T31" fmla="*/ 5 h 6"/>
              <a:gd name="T32" fmla="*/ 12 w 8"/>
              <a:gd name="T33" fmla="*/ 8 h 6"/>
              <a:gd name="T34" fmla="*/ 12 w 8"/>
              <a:gd name="T35" fmla="*/ 8 h 6"/>
              <a:gd name="T36" fmla="*/ 11 w 8"/>
              <a:gd name="T37" fmla="*/ 9 h 6"/>
              <a:gd name="T38" fmla="*/ 9 w 8"/>
              <a:gd name="T39" fmla="*/ 14 h 6"/>
              <a:gd name="T40" fmla="*/ 7 w 8"/>
              <a:gd name="T41" fmla="*/ 14 h 6"/>
              <a:gd name="T42" fmla="*/ 6 w 8"/>
              <a:gd name="T43" fmla="*/ 14 h 6"/>
              <a:gd name="T44" fmla="*/ 6 w 8"/>
              <a:gd name="T45" fmla="*/ 14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6">
            <a:extLst>
              <a:ext uri="{FF2B5EF4-FFF2-40B4-BE49-F238E27FC236}">
                <a16:creationId xmlns:a16="http://schemas.microsoft.com/office/drawing/2014/main" id="{00000000-0008-0000-5900-00006D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4 h 1"/>
              <a:gd name="T2" fmla="*/ 0 w 1"/>
              <a:gd name="T3" fmla="*/ 0 h 1"/>
              <a:gd name="T4" fmla="*/ 4 w 1"/>
              <a:gd name="T5" fmla="*/ 4 h 1"/>
              <a:gd name="T6" fmla="*/ 0 w 1"/>
              <a:gd name="T7" fmla="*/ 4 h 1"/>
              <a:gd name="T8" fmla="*/ 0 w 1"/>
              <a:gd name="T9" fmla="*/ 4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7">
            <a:extLst>
              <a:ext uri="{FF2B5EF4-FFF2-40B4-BE49-F238E27FC236}">
                <a16:creationId xmlns:a16="http://schemas.microsoft.com/office/drawing/2014/main" id="{00000000-0008-0000-5900-00006E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5 h 3"/>
              <a:gd name="T2" fmla="*/ 0 w 1"/>
              <a:gd name="T3" fmla="*/ 4 h 3"/>
              <a:gd name="T4" fmla="*/ 4 w 1"/>
              <a:gd name="T5" fmla="*/ 4 h 3"/>
              <a:gd name="T6" fmla="*/ 4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4 w 1"/>
              <a:gd name="T13" fmla="*/ 0 h 3"/>
              <a:gd name="T14" fmla="*/ 4 w 1"/>
              <a:gd name="T15" fmla="*/ 4 h 3"/>
              <a:gd name="T16" fmla="*/ 4 w 1"/>
              <a:gd name="T17" fmla="*/ 5 h 3"/>
              <a:gd name="T18" fmla="*/ 0 w 1"/>
              <a:gd name="T19" fmla="*/ 5 h 3"/>
              <a:gd name="T20" fmla="*/ 0 w 1"/>
              <a:gd name="T21" fmla="*/ 5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8">
            <a:extLst>
              <a:ext uri="{FF2B5EF4-FFF2-40B4-BE49-F238E27FC236}">
                <a16:creationId xmlns:a16="http://schemas.microsoft.com/office/drawing/2014/main" id="{00000000-0008-0000-5900-00006F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9 w 10"/>
              <a:gd name="T1" fmla="*/ 21 h 7"/>
              <a:gd name="T2" fmla="*/ 9 w 10"/>
              <a:gd name="T3" fmla="*/ 17 h 7"/>
              <a:gd name="T4" fmla="*/ 6 w 10"/>
              <a:gd name="T5" fmla="*/ 21 h 7"/>
              <a:gd name="T6" fmla="*/ 6 w 10"/>
              <a:gd name="T7" fmla="*/ 17 h 7"/>
              <a:gd name="T8" fmla="*/ 4 w 10"/>
              <a:gd name="T9" fmla="*/ 17 h 7"/>
              <a:gd name="T10" fmla="*/ 3 w 10"/>
              <a:gd name="T11" fmla="*/ 17 h 7"/>
              <a:gd name="T12" fmla="*/ 0 w 10"/>
              <a:gd name="T13" fmla="*/ 15 h 7"/>
              <a:gd name="T14" fmla="*/ 0 w 10"/>
              <a:gd name="T15" fmla="*/ 12 h 7"/>
              <a:gd name="T16" fmla="*/ 0 w 10"/>
              <a:gd name="T17" fmla="*/ 9 h 7"/>
              <a:gd name="T18" fmla="*/ 0 w 10"/>
              <a:gd name="T19" fmla="*/ 5 h 7"/>
              <a:gd name="T20" fmla="*/ 0 w 10"/>
              <a:gd name="T21" fmla="*/ 3 h 7"/>
              <a:gd name="T22" fmla="*/ 0 w 10"/>
              <a:gd name="T23" fmla="*/ 3 h 7"/>
              <a:gd name="T24" fmla="*/ 3 w 10"/>
              <a:gd name="T25" fmla="*/ 0 h 7"/>
              <a:gd name="T26" fmla="*/ 4 w 10"/>
              <a:gd name="T27" fmla="*/ 0 h 7"/>
              <a:gd name="T28" fmla="*/ 6 w 10"/>
              <a:gd name="T29" fmla="*/ 0 h 7"/>
              <a:gd name="T30" fmla="*/ 9 w 10"/>
              <a:gd name="T31" fmla="*/ 0 h 7"/>
              <a:gd name="T32" fmla="*/ 9 w 10"/>
              <a:gd name="T33" fmla="*/ 0 h 7"/>
              <a:gd name="T34" fmla="*/ 12 w 10"/>
              <a:gd name="T35" fmla="*/ 0 h 7"/>
              <a:gd name="T36" fmla="*/ 14 w 10"/>
              <a:gd name="T37" fmla="*/ 0 h 7"/>
              <a:gd name="T38" fmla="*/ 15 w 10"/>
              <a:gd name="T39" fmla="*/ 0 h 7"/>
              <a:gd name="T40" fmla="*/ 15 w 10"/>
              <a:gd name="T41" fmla="*/ 0 h 7"/>
              <a:gd name="T42" fmla="*/ 18 w 10"/>
              <a:gd name="T43" fmla="*/ 0 h 7"/>
              <a:gd name="T44" fmla="*/ 18 w 10"/>
              <a:gd name="T45" fmla="*/ 3 h 7"/>
              <a:gd name="T46" fmla="*/ 21 w 10"/>
              <a:gd name="T47" fmla="*/ 3 h 7"/>
              <a:gd name="T48" fmla="*/ 22 w 10"/>
              <a:gd name="T49" fmla="*/ 5 h 7"/>
              <a:gd name="T50" fmla="*/ 21 w 10"/>
              <a:gd name="T51" fmla="*/ 9 h 7"/>
              <a:gd name="T52" fmla="*/ 21 w 10"/>
              <a:gd name="T53" fmla="*/ 9 h 7"/>
              <a:gd name="T54" fmla="*/ 21 w 10"/>
              <a:gd name="T55" fmla="*/ 12 h 7"/>
              <a:gd name="T56" fmla="*/ 21 w 10"/>
              <a:gd name="T57" fmla="*/ 15 h 7"/>
              <a:gd name="T58" fmla="*/ 18 w 10"/>
              <a:gd name="T59" fmla="*/ 15 h 7"/>
              <a:gd name="T60" fmla="*/ 18 w 10"/>
              <a:gd name="T61" fmla="*/ 17 h 7"/>
              <a:gd name="T62" fmla="*/ 15 w 10"/>
              <a:gd name="T63" fmla="*/ 17 h 7"/>
              <a:gd name="T64" fmla="*/ 15 w 10"/>
              <a:gd name="T65" fmla="*/ 17 h 7"/>
              <a:gd name="T66" fmla="*/ 14 w 10"/>
              <a:gd name="T67" fmla="*/ 17 h 7"/>
              <a:gd name="T68" fmla="*/ 12 w 10"/>
              <a:gd name="T69" fmla="*/ 17 h 7"/>
              <a:gd name="T70" fmla="*/ 9 w 10"/>
              <a:gd name="T71" fmla="*/ 17 h 7"/>
              <a:gd name="T72" fmla="*/ 9 w 10"/>
              <a:gd name="T73" fmla="*/ 21 h 7"/>
              <a:gd name="T74" fmla="*/ 9 w 10"/>
              <a:gd name="T75" fmla="*/ 21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119">
            <a:extLst>
              <a:ext uri="{FF2B5EF4-FFF2-40B4-BE49-F238E27FC236}">
                <a16:creationId xmlns:a16="http://schemas.microsoft.com/office/drawing/2014/main" id="{00000000-0008-0000-5900-000070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4 h 1"/>
              <a:gd name="T2" fmla="*/ 0 w 1"/>
              <a:gd name="T3" fmla="*/ 4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4 h 1"/>
              <a:gd name="T10" fmla="*/ 1 w 1"/>
              <a:gd name="T11" fmla="*/ 4 h 1"/>
              <a:gd name="T12" fmla="*/ 1 w 1"/>
              <a:gd name="T13" fmla="*/ 4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20">
            <a:extLst>
              <a:ext uri="{FF2B5EF4-FFF2-40B4-BE49-F238E27FC236}">
                <a16:creationId xmlns:a16="http://schemas.microsoft.com/office/drawing/2014/main" id="{00000000-0008-0000-5900-000071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8 w 10"/>
              <a:gd name="T1" fmla="*/ 21 h 7"/>
              <a:gd name="T2" fmla="*/ 5 w 10"/>
              <a:gd name="T3" fmla="*/ 21 h 7"/>
              <a:gd name="T4" fmla="*/ 3 w 10"/>
              <a:gd name="T5" fmla="*/ 17 h 7"/>
              <a:gd name="T6" fmla="*/ 0 w 10"/>
              <a:gd name="T7" fmla="*/ 17 h 7"/>
              <a:gd name="T8" fmla="*/ 0 w 10"/>
              <a:gd name="T9" fmla="*/ 15 h 7"/>
              <a:gd name="T10" fmla="*/ 3 w 10"/>
              <a:gd name="T11" fmla="*/ 12 h 7"/>
              <a:gd name="T12" fmla="*/ 5 w 10"/>
              <a:gd name="T13" fmla="*/ 12 h 7"/>
              <a:gd name="T14" fmla="*/ 5 w 10"/>
              <a:gd name="T15" fmla="*/ 9 h 7"/>
              <a:gd name="T16" fmla="*/ 8 w 10"/>
              <a:gd name="T17" fmla="*/ 9 h 7"/>
              <a:gd name="T18" fmla="*/ 10 w 10"/>
              <a:gd name="T19" fmla="*/ 9 h 7"/>
              <a:gd name="T20" fmla="*/ 10 w 10"/>
              <a:gd name="T21" fmla="*/ 5 h 7"/>
              <a:gd name="T22" fmla="*/ 13 w 10"/>
              <a:gd name="T23" fmla="*/ 5 h 7"/>
              <a:gd name="T24" fmla="*/ 13 w 10"/>
              <a:gd name="T25" fmla="*/ 3 h 7"/>
              <a:gd name="T26" fmla="*/ 13 w 10"/>
              <a:gd name="T27" fmla="*/ 3 h 7"/>
              <a:gd name="T28" fmla="*/ 18 w 10"/>
              <a:gd name="T29" fmla="*/ 3 h 7"/>
              <a:gd name="T30" fmla="*/ 18 w 10"/>
              <a:gd name="T31" fmla="*/ 0 h 7"/>
              <a:gd name="T32" fmla="*/ 21 w 10"/>
              <a:gd name="T33" fmla="*/ 0 h 7"/>
              <a:gd name="T34" fmla="*/ 21 w 10"/>
              <a:gd name="T35" fmla="*/ 0 h 7"/>
              <a:gd name="T36" fmla="*/ 22 w 10"/>
              <a:gd name="T37" fmla="*/ 0 h 7"/>
              <a:gd name="T38" fmla="*/ 26 w 10"/>
              <a:gd name="T39" fmla="*/ 0 h 7"/>
              <a:gd name="T40" fmla="*/ 26 w 10"/>
              <a:gd name="T41" fmla="*/ 3 h 7"/>
              <a:gd name="T42" fmla="*/ 22 w 10"/>
              <a:gd name="T43" fmla="*/ 3 h 7"/>
              <a:gd name="T44" fmla="*/ 22 w 10"/>
              <a:gd name="T45" fmla="*/ 5 h 7"/>
              <a:gd name="T46" fmla="*/ 21 w 10"/>
              <a:gd name="T47" fmla="*/ 9 h 7"/>
              <a:gd name="T48" fmla="*/ 21 w 10"/>
              <a:gd name="T49" fmla="*/ 9 h 7"/>
              <a:gd name="T50" fmla="*/ 18 w 10"/>
              <a:gd name="T51" fmla="*/ 12 h 7"/>
              <a:gd name="T52" fmla="*/ 18 w 10"/>
              <a:gd name="T53" fmla="*/ 12 h 7"/>
              <a:gd name="T54" fmla="*/ 16 w 10"/>
              <a:gd name="T55" fmla="*/ 17 h 7"/>
              <a:gd name="T56" fmla="*/ 13 w 10"/>
              <a:gd name="T57" fmla="*/ 17 h 7"/>
              <a:gd name="T58" fmla="*/ 10 w 10"/>
              <a:gd name="T59" fmla="*/ 17 h 7"/>
              <a:gd name="T60" fmla="*/ 8 w 10"/>
              <a:gd name="T61" fmla="*/ 21 h 7"/>
              <a:gd name="T62" fmla="*/ 8 w 10"/>
              <a:gd name="T63" fmla="*/ 21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21">
            <a:extLst>
              <a:ext uri="{FF2B5EF4-FFF2-40B4-BE49-F238E27FC236}">
                <a16:creationId xmlns:a16="http://schemas.microsoft.com/office/drawing/2014/main" id="{00000000-0008-0000-5900-000072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4 w 4"/>
              <a:gd name="T1" fmla="*/ 12 h 3"/>
              <a:gd name="T2" fmla="*/ 3 w 4"/>
              <a:gd name="T3" fmla="*/ 12 h 3"/>
              <a:gd name="T4" fmla="*/ 0 w 4"/>
              <a:gd name="T5" fmla="*/ 12 h 3"/>
              <a:gd name="T6" fmla="*/ 0 w 4"/>
              <a:gd name="T7" fmla="*/ 8 h 3"/>
              <a:gd name="T8" fmla="*/ 3 w 4"/>
              <a:gd name="T9" fmla="*/ 0 h 3"/>
              <a:gd name="T10" fmla="*/ 3 w 4"/>
              <a:gd name="T11" fmla="*/ 0 h 3"/>
              <a:gd name="T12" fmla="*/ 4 w 4"/>
              <a:gd name="T13" fmla="*/ 0 h 3"/>
              <a:gd name="T14" fmla="*/ 6 w 4"/>
              <a:gd name="T15" fmla="*/ 0 h 3"/>
              <a:gd name="T16" fmla="*/ 9 w 4"/>
              <a:gd name="T17" fmla="*/ 0 h 3"/>
              <a:gd name="T18" fmla="*/ 9 w 4"/>
              <a:gd name="T19" fmla="*/ 4 h 3"/>
              <a:gd name="T20" fmla="*/ 6 w 4"/>
              <a:gd name="T21" fmla="*/ 8 h 3"/>
              <a:gd name="T22" fmla="*/ 6 w 4"/>
              <a:gd name="T23" fmla="*/ 12 h 3"/>
              <a:gd name="T24" fmla="*/ 6 w 4"/>
              <a:gd name="T25" fmla="*/ 12 h 3"/>
              <a:gd name="T26" fmla="*/ 4 w 4"/>
              <a:gd name="T27" fmla="*/ 12 h 3"/>
              <a:gd name="T28" fmla="*/ 4 w 4"/>
              <a:gd name="T29" fmla="*/ 12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22">
            <a:extLst>
              <a:ext uri="{FF2B5EF4-FFF2-40B4-BE49-F238E27FC236}">
                <a16:creationId xmlns:a16="http://schemas.microsoft.com/office/drawing/2014/main" id="{00000000-0008-0000-5900-000073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8 w 3"/>
              <a:gd name="T1" fmla="*/ 4 h 1"/>
              <a:gd name="T2" fmla="*/ 5 w 3"/>
              <a:gd name="T3" fmla="*/ 4 h 1"/>
              <a:gd name="T4" fmla="*/ 5 w 3"/>
              <a:gd name="T5" fmla="*/ 4 h 1"/>
              <a:gd name="T6" fmla="*/ 0 w 3"/>
              <a:gd name="T7" fmla="*/ 0 h 1"/>
              <a:gd name="T8" fmla="*/ 3 w 3"/>
              <a:gd name="T9" fmla="*/ 0 h 1"/>
              <a:gd name="T10" fmla="*/ 5 w 3"/>
              <a:gd name="T11" fmla="*/ 0 h 1"/>
              <a:gd name="T12" fmla="*/ 8 w 3"/>
              <a:gd name="T13" fmla="*/ 0 h 1"/>
              <a:gd name="T14" fmla="*/ 8 w 3"/>
              <a:gd name="T15" fmla="*/ 4 h 1"/>
              <a:gd name="T16" fmla="*/ 8 w 3"/>
              <a:gd name="T17" fmla="*/ 4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4</xdr:col>
      <xdr:colOff>733425</xdr:colOff>
      <xdr:row>41</xdr:row>
      <xdr:rowOff>28575</xdr:rowOff>
    </xdr:from>
    <xdr:to>
      <xdr:col>5</xdr:col>
      <xdr:colOff>600075</xdr:colOff>
      <xdr:row>44</xdr:row>
      <xdr:rowOff>133350</xdr:rowOff>
    </xdr:to>
    <xdr:sp macro="" textlink="">
      <xdr:nvSpPr>
        <xdr:cNvPr id="122" name="Freeform 31">
          <a:extLst>
            <a:ext uri="{FF2B5EF4-FFF2-40B4-BE49-F238E27FC236}">
              <a16:creationId xmlns:a16="http://schemas.microsoft.com/office/drawing/2014/main" id="{00000000-0008-0000-5900-00007A000000}"/>
            </a:ext>
          </a:extLst>
        </xdr:cNvPr>
        <xdr:cNvSpPr>
          <a:spLocks/>
        </xdr:cNvSpPr>
      </xdr:nvSpPr>
      <xdr:spPr bwMode="auto">
        <a:xfrm>
          <a:off x="3524250" y="5553075"/>
          <a:ext cx="600075" cy="590550"/>
        </a:xfrm>
        <a:custGeom>
          <a:avLst/>
          <a:gdLst>
            <a:gd name="T0" fmla="*/ 2147483647 w 43"/>
            <a:gd name="T1" fmla="*/ 2147483647 h 39"/>
            <a:gd name="T2" fmla="*/ 2147483647 w 43"/>
            <a:gd name="T3" fmla="*/ 2147483647 h 39"/>
            <a:gd name="T4" fmla="*/ 2147483647 w 43"/>
            <a:gd name="T5" fmla="*/ 2147483647 h 39"/>
            <a:gd name="T6" fmla="*/ 2147483647 w 43"/>
            <a:gd name="T7" fmla="*/ 2147483647 h 39"/>
            <a:gd name="T8" fmla="*/ 2147483647 w 43"/>
            <a:gd name="T9" fmla="*/ 2147483647 h 39"/>
            <a:gd name="T10" fmla="*/ 2147483647 w 43"/>
            <a:gd name="T11" fmla="*/ 2147483647 h 39"/>
            <a:gd name="T12" fmla="*/ 2147483647 w 43"/>
            <a:gd name="T13" fmla="*/ 2147483647 h 39"/>
            <a:gd name="T14" fmla="*/ 2147483647 w 43"/>
            <a:gd name="T15" fmla="*/ 2147483647 h 39"/>
            <a:gd name="T16" fmla="*/ 2147483647 w 43"/>
            <a:gd name="T17" fmla="*/ 2147483647 h 39"/>
            <a:gd name="T18" fmla="*/ 2147483647 w 43"/>
            <a:gd name="T19" fmla="*/ 2147483647 h 39"/>
            <a:gd name="T20" fmla="*/ 2147483647 w 43"/>
            <a:gd name="T21" fmla="*/ 2147483647 h 39"/>
            <a:gd name="T22" fmla="*/ 2147483647 w 43"/>
            <a:gd name="T23" fmla="*/ 2147483647 h 39"/>
            <a:gd name="T24" fmla="*/ 2147483647 w 43"/>
            <a:gd name="T25" fmla="*/ 2147483647 h 39"/>
            <a:gd name="T26" fmla="*/ 2147483647 w 43"/>
            <a:gd name="T27" fmla="*/ 2147483647 h 39"/>
            <a:gd name="T28" fmla="*/ 2147483647 w 43"/>
            <a:gd name="T29" fmla="*/ 0 h 39"/>
            <a:gd name="T30" fmla="*/ 2147483647 w 43"/>
            <a:gd name="T31" fmla="*/ 2147483647 h 39"/>
            <a:gd name="T32" fmla="*/ 2147483647 w 43"/>
            <a:gd name="T33" fmla="*/ 2147483647 h 39"/>
            <a:gd name="T34" fmla="*/ 2147483647 w 43"/>
            <a:gd name="T35" fmla="*/ 2147483647 h 39"/>
            <a:gd name="T36" fmla="*/ 2147483647 w 43"/>
            <a:gd name="T37" fmla="*/ 2147483647 h 39"/>
            <a:gd name="T38" fmla="*/ 2147483647 w 43"/>
            <a:gd name="T39" fmla="*/ 2147483647 h 39"/>
            <a:gd name="T40" fmla="*/ 2147483647 w 43"/>
            <a:gd name="T41" fmla="*/ 2147483647 h 39"/>
            <a:gd name="T42" fmla="*/ 2147483647 w 43"/>
            <a:gd name="T43" fmla="*/ 2147483647 h 39"/>
            <a:gd name="T44" fmla="*/ 2147483647 w 43"/>
            <a:gd name="T45" fmla="*/ 2147483647 h 39"/>
            <a:gd name="T46" fmla="*/ 2147483647 w 43"/>
            <a:gd name="T47" fmla="*/ 2147483647 h 39"/>
            <a:gd name="T48" fmla="*/ 2147483647 w 43"/>
            <a:gd name="T49" fmla="*/ 2147483647 h 39"/>
            <a:gd name="T50" fmla="*/ 2147483647 w 43"/>
            <a:gd name="T51" fmla="*/ 2147483647 h 39"/>
            <a:gd name="T52" fmla="*/ 2147483647 w 43"/>
            <a:gd name="T53" fmla="*/ 2147483647 h 39"/>
            <a:gd name="T54" fmla="*/ 2147483647 w 43"/>
            <a:gd name="T55" fmla="*/ 2147483647 h 39"/>
            <a:gd name="T56" fmla="*/ 2147483647 w 43"/>
            <a:gd name="T57" fmla="*/ 2147483647 h 39"/>
            <a:gd name="T58" fmla="*/ 0 w 43"/>
            <a:gd name="T59" fmla="*/ 2147483647 h 39"/>
            <a:gd name="T60" fmla="*/ 2147483647 w 43"/>
            <a:gd name="T61" fmla="*/ 2147483647 h 39"/>
            <a:gd name="T62" fmla="*/ 2147483647 w 43"/>
            <a:gd name="T63" fmla="*/ 2147483647 h 39"/>
            <a:gd name="T64" fmla="*/ 2147483647 w 43"/>
            <a:gd name="T65" fmla="*/ 2147483647 h 39"/>
            <a:gd name="T66" fmla="*/ 2147483647 w 43"/>
            <a:gd name="T67" fmla="*/ 2147483647 h 39"/>
            <a:gd name="T68" fmla="*/ 2147483647 w 43"/>
            <a:gd name="T69" fmla="*/ 2147483647 h 39"/>
            <a:gd name="T70" fmla="*/ 2147483647 w 43"/>
            <a:gd name="T71" fmla="*/ 2147483647 h 39"/>
            <a:gd name="T72" fmla="*/ 2147483647 w 43"/>
            <a:gd name="T73" fmla="*/ 2147483647 h 39"/>
            <a:gd name="T74" fmla="*/ 2147483647 w 43"/>
            <a:gd name="T75" fmla="*/ 2147483647 h 39"/>
            <a:gd name="T76" fmla="*/ 2147483647 w 43"/>
            <a:gd name="T77" fmla="*/ 2147483647 h 39"/>
            <a:gd name="T78" fmla="*/ 2147483647 w 43"/>
            <a:gd name="T79" fmla="*/ 2147483647 h 39"/>
            <a:gd name="T80" fmla="*/ 2147483647 w 43"/>
            <a:gd name="T81" fmla="*/ 2147483647 h 39"/>
            <a:gd name="T82" fmla="*/ 2147483647 w 43"/>
            <a:gd name="T83" fmla="*/ 2147483647 h 39"/>
            <a:gd name="T84" fmla="*/ 2147483647 w 43"/>
            <a:gd name="T85" fmla="*/ 2147483647 h 39"/>
            <a:gd name="T86" fmla="*/ 2147483647 w 43"/>
            <a:gd name="T87" fmla="*/ 2147483647 h 39"/>
            <a:gd name="T88" fmla="*/ 2147483647 w 43"/>
            <a:gd name="T89" fmla="*/ 2147483647 h 39"/>
            <a:gd name="T90" fmla="*/ 2147483647 w 43"/>
            <a:gd name="T91" fmla="*/ 2147483647 h 39"/>
            <a:gd name="T92" fmla="*/ 2147483647 w 43"/>
            <a:gd name="T93" fmla="*/ 2147483647 h 39"/>
            <a:gd name="T94" fmla="*/ 2147483647 w 43"/>
            <a:gd name="T95" fmla="*/ 2147483647 h 39"/>
            <a:gd name="T96" fmla="*/ 2147483647 w 43"/>
            <a:gd name="T97" fmla="*/ 2147483647 h 39"/>
            <a:gd name="T98" fmla="*/ 2147483647 w 43"/>
            <a:gd name="T99" fmla="*/ 2147483647 h 39"/>
            <a:gd name="T100" fmla="*/ 2147483647 w 43"/>
            <a:gd name="T101" fmla="*/ 2147483647 h 39"/>
            <a:gd name="T102" fmla="*/ 2147483647 w 43"/>
            <a:gd name="T103" fmla="*/ 2147483647 h 39"/>
            <a:gd name="T104" fmla="*/ 2147483647 w 43"/>
            <a:gd name="T105" fmla="*/ 2147483647 h 39"/>
            <a:gd name="T106" fmla="*/ 2147483647 w 43"/>
            <a:gd name="T107" fmla="*/ 2147483647 h 39"/>
            <a:gd name="T108" fmla="*/ 2147483647 w 43"/>
            <a:gd name="T109" fmla="*/ 2147483647 h 39"/>
            <a:gd name="T110" fmla="*/ 0 60000 65536"/>
            <a:gd name="T111" fmla="*/ 0 60000 65536"/>
            <a:gd name="T112" fmla="*/ 0 60000 65536"/>
            <a:gd name="T113" fmla="*/ 0 60000 65536"/>
            <a:gd name="T114" fmla="*/ 0 60000 65536"/>
            <a:gd name="T115" fmla="*/ 0 60000 65536"/>
            <a:gd name="T116" fmla="*/ 0 60000 65536"/>
            <a:gd name="T117" fmla="*/ 0 60000 65536"/>
            <a:gd name="T118" fmla="*/ 0 60000 65536"/>
            <a:gd name="T119" fmla="*/ 0 60000 65536"/>
            <a:gd name="T120" fmla="*/ 0 60000 65536"/>
            <a:gd name="T121" fmla="*/ 0 60000 65536"/>
            <a:gd name="T122" fmla="*/ 0 60000 65536"/>
            <a:gd name="T123" fmla="*/ 0 60000 65536"/>
            <a:gd name="T124" fmla="*/ 0 60000 65536"/>
            <a:gd name="T125" fmla="*/ 0 60000 65536"/>
            <a:gd name="T126" fmla="*/ 0 60000 65536"/>
            <a:gd name="T127" fmla="*/ 0 60000 65536"/>
            <a:gd name="T128" fmla="*/ 0 60000 65536"/>
            <a:gd name="T129" fmla="*/ 0 60000 65536"/>
            <a:gd name="T130" fmla="*/ 0 60000 65536"/>
            <a:gd name="T131" fmla="*/ 0 60000 65536"/>
            <a:gd name="T132" fmla="*/ 0 60000 65536"/>
            <a:gd name="T133" fmla="*/ 0 60000 65536"/>
            <a:gd name="T134" fmla="*/ 0 60000 65536"/>
            <a:gd name="T135" fmla="*/ 0 60000 65536"/>
            <a:gd name="T136" fmla="*/ 0 60000 65536"/>
            <a:gd name="T137" fmla="*/ 0 60000 65536"/>
            <a:gd name="T138" fmla="*/ 0 60000 65536"/>
            <a:gd name="T139" fmla="*/ 0 60000 65536"/>
            <a:gd name="T140" fmla="*/ 0 60000 65536"/>
            <a:gd name="T141" fmla="*/ 0 60000 65536"/>
            <a:gd name="T142" fmla="*/ 0 60000 65536"/>
            <a:gd name="T143" fmla="*/ 0 60000 65536"/>
            <a:gd name="T144" fmla="*/ 0 60000 65536"/>
            <a:gd name="T145" fmla="*/ 0 60000 65536"/>
            <a:gd name="T146" fmla="*/ 0 60000 65536"/>
            <a:gd name="T147" fmla="*/ 0 60000 65536"/>
            <a:gd name="T148" fmla="*/ 0 60000 65536"/>
            <a:gd name="T149" fmla="*/ 0 60000 65536"/>
            <a:gd name="T150" fmla="*/ 0 60000 65536"/>
            <a:gd name="T151" fmla="*/ 0 60000 65536"/>
            <a:gd name="T152" fmla="*/ 0 60000 65536"/>
            <a:gd name="T153" fmla="*/ 0 60000 65536"/>
            <a:gd name="T154" fmla="*/ 0 60000 65536"/>
            <a:gd name="T155" fmla="*/ 0 60000 65536"/>
            <a:gd name="T156" fmla="*/ 0 60000 65536"/>
            <a:gd name="T157" fmla="*/ 0 60000 65536"/>
            <a:gd name="T158" fmla="*/ 0 60000 65536"/>
            <a:gd name="T159" fmla="*/ 0 60000 65536"/>
            <a:gd name="T160" fmla="*/ 0 60000 65536"/>
            <a:gd name="T161" fmla="*/ 0 60000 65536"/>
            <a:gd name="T162" fmla="*/ 0 60000 65536"/>
            <a:gd name="T163" fmla="*/ 0 60000 65536"/>
            <a:gd name="T164" fmla="*/ 0 60000 65536"/>
            <a:gd name="T165" fmla="*/ 0 w 43"/>
            <a:gd name="T166" fmla="*/ 0 h 39"/>
            <a:gd name="T167" fmla="*/ 43 w 43"/>
            <a:gd name="T168" fmla="*/ 39 h 39"/>
          </a:gdLst>
          <a:ahLst/>
          <a:cxnLst>
            <a:cxn ang="T110">
              <a:pos x="T0" y="T1"/>
            </a:cxn>
            <a:cxn ang="T111">
              <a:pos x="T2" y="T3"/>
            </a:cxn>
            <a:cxn ang="T112">
              <a:pos x="T4" y="T5"/>
            </a:cxn>
            <a:cxn ang="T113">
              <a:pos x="T6" y="T7"/>
            </a:cxn>
            <a:cxn ang="T114">
              <a:pos x="T8" y="T9"/>
            </a:cxn>
            <a:cxn ang="T115">
              <a:pos x="T10" y="T11"/>
            </a:cxn>
            <a:cxn ang="T116">
              <a:pos x="T12" y="T13"/>
            </a:cxn>
            <a:cxn ang="T117">
              <a:pos x="T14" y="T15"/>
            </a:cxn>
            <a:cxn ang="T118">
              <a:pos x="T16" y="T17"/>
            </a:cxn>
            <a:cxn ang="T119">
              <a:pos x="T18" y="T19"/>
            </a:cxn>
            <a:cxn ang="T120">
              <a:pos x="T20" y="T21"/>
            </a:cxn>
            <a:cxn ang="T121">
              <a:pos x="T22" y="T23"/>
            </a:cxn>
            <a:cxn ang="T122">
              <a:pos x="T24" y="T25"/>
            </a:cxn>
            <a:cxn ang="T123">
              <a:pos x="T26" y="T27"/>
            </a:cxn>
            <a:cxn ang="T124">
              <a:pos x="T28" y="T29"/>
            </a:cxn>
            <a:cxn ang="T125">
              <a:pos x="T30" y="T31"/>
            </a:cxn>
            <a:cxn ang="T126">
              <a:pos x="T32" y="T33"/>
            </a:cxn>
            <a:cxn ang="T127">
              <a:pos x="T34" y="T35"/>
            </a:cxn>
            <a:cxn ang="T128">
              <a:pos x="T36" y="T37"/>
            </a:cxn>
            <a:cxn ang="T129">
              <a:pos x="T38" y="T39"/>
            </a:cxn>
            <a:cxn ang="T130">
              <a:pos x="T40" y="T41"/>
            </a:cxn>
            <a:cxn ang="T131">
              <a:pos x="T42" y="T43"/>
            </a:cxn>
            <a:cxn ang="T132">
              <a:pos x="T44" y="T45"/>
            </a:cxn>
            <a:cxn ang="T133">
              <a:pos x="T46" y="T47"/>
            </a:cxn>
            <a:cxn ang="T134">
              <a:pos x="T48" y="T49"/>
            </a:cxn>
            <a:cxn ang="T135">
              <a:pos x="T50" y="T51"/>
            </a:cxn>
            <a:cxn ang="T136">
              <a:pos x="T52" y="T53"/>
            </a:cxn>
            <a:cxn ang="T137">
              <a:pos x="T54" y="T55"/>
            </a:cxn>
            <a:cxn ang="T138">
              <a:pos x="T56" y="T57"/>
            </a:cxn>
            <a:cxn ang="T139">
              <a:pos x="T58" y="T59"/>
            </a:cxn>
            <a:cxn ang="T140">
              <a:pos x="T60" y="T61"/>
            </a:cxn>
            <a:cxn ang="T141">
              <a:pos x="T62" y="T63"/>
            </a:cxn>
            <a:cxn ang="T142">
              <a:pos x="T64" y="T65"/>
            </a:cxn>
            <a:cxn ang="T143">
              <a:pos x="T66" y="T67"/>
            </a:cxn>
            <a:cxn ang="T144">
              <a:pos x="T68" y="T69"/>
            </a:cxn>
            <a:cxn ang="T145">
              <a:pos x="T70" y="T71"/>
            </a:cxn>
            <a:cxn ang="T146">
              <a:pos x="T72" y="T73"/>
            </a:cxn>
            <a:cxn ang="T147">
              <a:pos x="T74" y="T75"/>
            </a:cxn>
            <a:cxn ang="T148">
              <a:pos x="T76" y="T77"/>
            </a:cxn>
            <a:cxn ang="T149">
              <a:pos x="T78" y="T79"/>
            </a:cxn>
            <a:cxn ang="T150">
              <a:pos x="T80" y="T81"/>
            </a:cxn>
            <a:cxn ang="T151">
              <a:pos x="T82" y="T83"/>
            </a:cxn>
            <a:cxn ang="T152">
              <a:pos x="T84" y="T85"/>
            </a:cxn>
            <a:cxn ang="T153">
              <a:pos x="T86" y="T87"/>
            </a:cxn>
            <a:cxn ang="T154">
              <a:pos x="T88" y="T89"/>
            </a:cxn>
            <a:cxn ang="T155">
              <a:pos x="T90" y="T91"/>
            </a:cxn>
            <a:cxn ang="T156">
              <a:pos x="T92" y="T93"/>
            </a:cxn>
            <a:cxn ang="T157">
              <a:pos x="T94" y="T95"/>
            </a:cxn>
            <a:cxn ang="T158">
              <a:pos x="T96" y="T97"/>
            </a:cxn>
            <a:cxn ang="T159">
              <a:pos x="T98" y="T99"/>
            </a:cxn>
            <a:cxn ang="T160">
              <a:pos x="T100" y="T101"/>
            </a:cxn>
            <a:cxn ang="T161">
              <a:pos x="T102" y="T103"/>
            </a:cxn>
            <a:cxn ang="T162">
              <a:pos x="T104" y="T105"/>
            </a:cxn>
            <a:cxn ang="T163">
              <a:pos x="T106" y="T107"/>
            </a:cxn>
            <a:cxn ang="T164">
              <a:pos x="T108" y="T109"/>
            </a:cxn>
          </a:cxnLst>
          <a:rect l="T165" t="T166" r="T167" b="T168"/>
          <a:pathLst>
            <a:path w="43" h="39">
              <a:moveTo>
                <a:pt x="43" y="27"/>
              </a:moveTo>
              <a:lnTo>
                <a:pt x="42" y="27"/>
              </a:lnTo>
              <a:lnTo>
                <a:pt x="42" y="26"/>
              </a:lnTo>
              <a:lnTo>
                <a:pt x="41" y="26"/>
              </a:lnTo>
              <a:lnTo>
                <a:pt x="41" y="25"/>
              </a:lnTo>
              <a:lnTo>
                <a:pt x="40" y="25"/>
              </a:lnTo>
              <a:lnTo>
                <a:pt x="40" y="26"/>
              </a:lnTo>
              <a:lnTo>
                <a:pt x="39" y="26"/>
              </a:lnTo>
              <a:lnTo>
                <a:pt x="38" y="26"/>
              </a:lnTo>
              <a:lnTo>
                <a:pt x="38" y="27"/>
              </a:lnTo>
              <a:lnTo>
                <a:pt x="37" y="28"/>
              </a:lnTo>
              <a:lnTo>
                <a:pt x="37" y="27"/>
              </a:lnTo>
              <a:lnTo>
                <a:pt x="37" y="26"/>
              </a:lnTo>
              <a:lnTo>
                <a:pt x="37" y="25"/>
              </a:lnTo>
              <a:lnTo>
                <a:pt x="38" y="25"/>
              </a:lnTo>
              <a:lnTo>
                <a:pt x="38" y="24"/>
              </a:lnTo>
              <a:lnTo>
                <a:pt x="38" y="23"/>
              </a:lnTo>
              <a:lnTo>
                <a:pt x="38" y="22"/>
              </a:lnTo>
              <a:lnTo>
                <a:pt x="38" y="21"/>
              </a:lnTo>
              <a:lnTo>
                <a:pt x="39" y="21"/>
              </a:lnTo>
              <a:lnTo>
                <a:pt x="39" y="20"/>
              </a:lnTo>
              <a:lnTo>
                <a:pt x="40" y="20"/>
              </a:lnTo>
              <a:lnTo>
                <a:pt x="40" y="19"/>
              </a:lnTo>
              <a:lnTo>
                <a:pt x="40" y="18"/>
              </a:lnTo>
              <a:lnTo>
                <a:pt x="39" y="18"/>
              </a:lnTo>
              <a:lnTo>
                <a:pt x="39" y="17"/>
              </a:lnTo>
              <a:lnTo>
                <a:pt x="39" y="16"/>
              </a:lnTo>
              <a:lnTo>
                <a:pt x="38" y="16"/>
              </a:lnTo>
              <a:lnTo>
                <a:pt x="38" y="15"/>
              </a:lnTo>
              <a:lnTo>
                <a:pt x="39" y="15"/>
              </a:lnTo>
              <a:lnTo>
                <a:pt x="38" y="14"/>
              </a:lnTo>
              <a:lnTo>
                <a:pt x="39" y="14"/>
              </a:lnTo>
              <a:lnTo>
                <a:pt x="39" y="13"/>
              </a:lnTo>
              <a:lnTo>
                <a:pt x="39" y="12"/>
              </a:lnTo>
              <a:lnTo>
                <a:pt x="38" y="12"/>
              </a:lnTo>
              <a:lnTo>
                <a:pt x="37" y="12"/>
              </a:lnTo>
              <a:lnTo>
                <a:pt x="36" y="12"/>
              </a:lnTo>
              <a:lnTo>
                <a:pt x="35" y="12"/>
              </a:lnTo>
              <a:lnTo>
                <a:pt x="34" y="12"/>
              </a:lnTo>
              <a:lnTo>
                <a:pt x="33" y="12"/>
              </a:lnTo>
              <a:lnTo>
                <a:pt x="32" y="12"/>
              </a:lnTo>
              <a:lnTo>
                <a:pt x="31" y="12"/>
              </a:lnTo>
              <a:lnTo>
                <a:pt x="30" y="12"/>
              </a:lnTo>
              <a:lnTo>
                <a:pt x="29" y="12"/>
              </a:lnTo>
              <a:lnTo>
                <a:pt x="30" y="12"/>
              </a:lnTo>
              <a:lnTo>
                <a:pt x="30" y="11"/>
              </a:lnTo>
              <a:lnTo>
                <a:pt x="31" y="11"/>
              </a:lnTo>
              <a:lnTo>
                <a:pt x="31" y="10"/>
              </a:lnTo>
              <a:lnTo>
                <a:pt x="31" y="9"/>
              </a:lnTo>
              <a:lnTo>
                <a:pt x="31" y="8"/>
              </a:lnTo>
              <a:lnTo>
                <a:pt x="31" y="7"/>
              </a:lnTo>
              <a:lnTo>
                <a:pt x="32" y="7"/>
              </a:lnTo>
              <a:lnTo>
                <a:pt x="32" y="6"/>
              </a:lnTo>
              <a:lnTo>
                <a:pt x="33" y="6"/>
              </a:lnTo>
              <a:lnTo>
                <a:pt x="33" y="5"/>
              </a:lnTo>
              <a:lnTo>
                <a:pt x="32" y="5"/>
              </a:lnTo>
              <a:lnTo>
                <a:pt x="32" y="4"/>
              </a:lnTo>
              <a:lnTo>
                <a:pt x="31" y="4"/>
              </a:lnTo>
              <a:lnTo>
                <a:pt x="31" y="3"/>
              </a:lnTo>
              <a:lnTo>
                <a:pt x="30" y="3"/>
              </a:lnTo>
              <a:lnTo>
                <a:pt x="29" y="3"/>
              </a:lnTo>
              <a:lnTo>
                <a:pt x="28" y="3"/>
              </a:lnTo>
              <a:lnTo>
                <a:pt x="28" y="2"/>
              </a:lnTo>
              <a:lnTo>
                <a:pt x="27" y="2"/>
              </a:lnTo>
              <a:lnTo>
                <a:pt x="27" y="1"/>
              </a:lnTo>
              <a:lnTo>
                <a:pt x="26" y="1"/>
              </a:lnTo>
              <a:lnTo>
                <a:pt x="25" y="1"/>
              </a:lnTo>
              <a:lnTo>
                <a:pt x="25" y="0"/>
              </a:lnTo>
              <a:lnTo>
                <a:pt x="24" y="0"/>
              </a:lnTo>
              <a:lnTo>
                <a:pt x="23" y="0"/>
              </a:lnTo>
              <a:lnTo>
                <a:pt x="22" y="0"/>
              </a:lnTo>
              <a:lnTo>
                <a:pt x="21" y="0"/>
              </a:lnTo>
              <a:lnTo>
                <a:pt x="20" y="0"/>
              </a:lnTo>
              <a:lnTo>
                <a:pt x="19" y="0"/>
              </a:lnTo>
              <a:lnTo>
                <a:pt x="19" y="1"/>
              </a:lnTo>
              <a:lnTo>
                <a:pt x="18" y="1"/>
              </a:lnTo>
              <a:lnTo>
                <a:pt x="18" y="2"/>
              </a:lnTo>
              <a:lnTo>
                <a:pt x="18" y="3"/>
              </a:lnTo>
              <a:lnTo>
                <a:pt x="18" y="4"/>
              </a:lnTo>
              <a:lnTo>
                <a:pt x="18" y="5"/>
              </a:lnTo>
              <a:lnTo>
                <a:pt x="17" y="5"/>
              </a:lnTo>
              <a:lnTo>
                <a:pt x="17" y="6"/>
              </a:lnTo>
              <a:lnTo>
                <a:pt x="16" y="6"/>
              </a:lnTo>
              <a:lnTo>
                <a:pt x="15" y="6"/>
              </a:lnTo>
              <a:lnTo>
                <a:pt x="14" y="6"/>
              </a:lnTo>
              <a:lnTo>
                <a:pt x="14" y="7"/>
              </a:lnTo>
              <a:lnTo>
                <a:pt x="14" y="8"/>
              </a:lnTo>
              <a:lnTo>
                <a:pt x="13" y="8"/>
              </a:lnTo>
              <a:lnTo>
                <a:pt x="12" y="8"/>
              </a:lnTo>
              <a:lnTo>
                <a:pt x="12" y="9"/>
              </a:lnTo>
              <a:lnTo>
                <a:pt x="13" y="9"/>
              </a:lnTo>
              <a:lnTo>
                <a:pt x="12" y="9"/>
              </a:lnTo>
              <a:lnTo>
                <a:pt x="12" y="10"/>
              </a:lnTo>
              <a:lnTo>
                <a:pt x="12" y="11"/>
              </a:lnTo>
              <a:lnTo>
                <a:pt x="12" y="12"/>
              </a:lnTo>
              <a:lnTo>
                <a:pt x="12" y="13"/>
              </a:lnTo>
              <a:lnTo>
                <a:pt x="12" y="14"/>
              </a:lnTo>
              <a:lnTo>
                <a:pt x="13" y="14"/>
              </a:lnTo>
              <a:lnTo>
                <a:pt x="14" y="14"/>
              </a:lnTo>
              <a:lnTo>
                <a:pt x="14" y="15"/>
              </a:lnTo>
              <a:lnTo>
                <a:pt x="13" y="15"/>
              </a:lnTo>
              <a:lnTo>
                <a:pt x="13" y="16"/>
              </a:lnTo>
              <a:lnTo>
                <a:pt x="12" y="16"/>
              </a:lnTo>
              <a:lnTo>
                <a:pt x="12" y="15"/>
              </a:lnTo>
              <a:lnTo>
                <a:pt x="13" y="15"/>
              </a:lnTo>
              <a:lnTo>
                <a:pt x="12" y="15"/>
              </a:lnTo>
              <a:lnTo>
                <a:pt x="11" y="15"/>
              </a:lnTo>
              <a:lnTo>
                <a:pt x="10" y="15"/>
              </a:lnTo>
              <a:lnTo>
                <a:pt x="11" y="14"/>
              </a:lnTo>
              <a:lnTo>
                <a:pt x="11" y="13"/>
              </a:lnTo>
              <a:lnTo>
                <a:pt x="11" y="12"/>
              </a:lnTo>
              <a:lnTo>
                <a:pt x="11" y="11"/>
              </a:lnTo>
              <a:lnTo>
                <a:pt x="12" y="10"/>
              </a:lnTo>
              <a:lnTo>
                <a:pt x="11" y="10"/>
              </a:lnTo>
              <a:lnTo>
                <a:pt x="10" y="10"/>
              </a:lnTo>
              <a:lnTo>
                <a:pt x="9" y="10"/>
              </a:lnTo>
              <a:lnTo>
                <a:pt x="9" y="11"/>
              </a:lnTo>
              <a:lnTo>
                <a:pt x="9" y="12"/>
              </a:lnTo>
              <a:lnTo>
                <a:pt x="8" y="12"/>
              </a:lnTo>
              <a:lnTo>
                <a:pt x="9" y="12"/>
              </a:lnTo>
              <a:lnTo>
                <a:pt x="9" y="13"/>
              </a:lnTo>
              <a:lnTo>
                <a:pt x="9" y="14"/>
              </a:lnTo>
              <a:lnTo>
                <a:pt x="9" y="15"/>
              </a:lnTo>
              <a:lnTo>
                <a:pt x="8" y="14"/>
              </a:lnTo>
              <a:lnTo>
                <a:pt x="9" y="14"/>
              </a:lnTo>
              <a:lnTo>
                <a:pt x="9" y="13"/>
              </a:lnTo>
              <a:lnTo>
                <a:pt x="8" y="13"/>
              </a:lnTo>
              <a:lnTo>
                <a:pt x="7" y="13"/>
              </a:lnTo>
              <a:lnTo>
                <a:pt x="7" y="14"/>
              </a:lnTo>
              <a:lnTo>
                <a:pt x="6" y="14"/>
              </a:lnTo>
              <a:lnTo>
                <a:pt x="7" y="15"/>
              </a:lnTo>
              <a:lnTo>
                <a:pt x="6" y="15"/>
              </a:lnTo>
              <a:lnTo>
                <a:pt x="5" y="15"/>
              </a:lnTo>
              <a:lnTo>
                <a:pt x="5" y="14"/>
              </a:lnTo>
              <a:lnTo>
                <a:pt x="5" y="13"/>
              </a:lnTo>
              <a:lnTo>
                <a:pt x="4" y="13"/>
              </a:lnTo>
              <a:lnTo>
                <a:pt x="3" y="13"/>
              </a:lnTo>
              <a:lnTo>
                <a:pt x="3" y="14"/>
              </a:lnTo>
              <a:lnTo>
                <a:pt x="2" y="14"/>
              </a:lnTo>
              <a:lnTo>
                <a:pt x="2" y="13"/>
              </a:lnTo>
              <a:lnTo>
                <a:pt x="1" y="13"/>
              </a:lnTo>
              <a:lnTo>
                <a:pt x="1" y="12"/>
              </a:lnTo>
              <a:lnTo>
                <a:pt x="0" y="12"/>
              </a:lnTo>
              <a:lnTo>
                <a:pt x="0" y="13"/>
              </a:lnTo>
              <a:lnTo>
                <a:pt x="0" y="14"/>
              </a:lnTo>
              <a:lnTo>
                <a:pt x="1" y="15"/>
              </a:lnTo>
              <a:lnTo>
                <a:pt x="2" y="15"/>
              </a:lnTo>
              <a:lnTo>
                <a:pt x="2" y="16"/>
              </a:lnTo>
              <a:lnTo>
                <a:pt x="2" y="17"/>
              </a:lnTo>
              <a:lnTo>
                <a:pt x="3" y="17"/>
              </a:lnTo>
              <a:lnTo>
                <a:pt x="3" y="16"/>
              </a:lnTo>
              <a:lnTo>
                <a:pt x="3" y="15"/>
              </a:lnTo>
              <a:lnTo>
                <a:pt x="4" y="15"/>
              </a:lnTo>
              <a:lnTo>
                <a:pt x="5" y="16"/>
              </a:lnTo>
              <a:lnTo>
                <a:pt x="6" y="16"/>
              </a:lnTo>
              <a:lnTo>
                <a:pt x="7" y="16"/>
              </a:lnTo>
              <a:lnTo>
                <a:pt x="8" y="16"/>
              </a:lnTo>
              <a:lnTo>
                <a:pt x="9" y="16"/>
              </a:lnTo>
              <a:lnTo>
                <a:pt x="10" y="15"/>
              </a:lnTo>
              <a:lnTo>
                <a:pt x="10" y="16"/>
              </a:lnTo>
              <a:lnTo>
                <a:pt x="10" y="17"/>
              </a:lnTo>
              <a:lnTo>
                <a:pt x="9" y="17"/>
              </a:lnTo>
              <a:lnTo>
                <a:pt x="8" y="17"/>
              </a:lnTo>
              <a:lnTo>
                <a:pt x="7" y="17"/>
              </a:lnTo>
              <a:lnTo>
                <a:pt x="6" y="17"/>
              </a:lnTo>
              <a:lnTo>
                <a:pt x="6" y="18"/>
              </a:lnTo>
              <a:lnTo>
                <a:pt x="5" y="18"/>
              </a:lnTo>
              <a:lnTo>
                <a:pt x="4" y="18"/>
              </a:lnTo>
              <a:lnTo>
                <a:pt x="3" y="18"/>
              </a:lnTo>
              <a:lnTo>
                <a:pt x="2" y="18"/>
              </a:lnTo>
              <a:lnTo>
                <a:pt x="1" y="18"/>
              </a:lnTo>
              <a:lnTo>
                <a:pt x="1" y="19"/>
              </a:lnTo>
              <a:lnTo>
                <a:pt x="1" y="20"/>
              </a:lnTo>
              <a:lnTo>
                <a:pt x="2" y="20"/>
              </a:lnTo>
              <a:lnTo>
                <a:pt x="2" y="21"/>
              </a:lnTo>
              <a:lnTo>
                <a:pt x="3" y="21"/>
              </a:lnTo>
              <a:lnTo>
                <a:pt x="3" y="22"/>
              </a:lnTo>
              <a:lnTo>
                <a:pt x="3" y="23"/>
              </a:lnTo>
              <a:lnTo>
                <a:pt x="3" y="24"/>
              </a:lnTo>
              <a:lnTo>
                <a:pt x="3" y="25"/>
              </a:lnTo>
              <a:lnTo>
                <a:pt x="4" y="25"/>
              </a:lnTo>
              <a:lnTo>
                <a:pt x="4" y="26"/>
              </a:lnTo>
              <a:lnTo>
                <a:pt x="3" y="26"/>
              </a:lnTo>
              <a:lnTo>
                <a:pt x="3" y="27"/>
              </a:lnTo>
              <a:lnTo>
                <a:pt x="4" y="27"/>
              </a:lnTo>
              <a:lnTo>
                <a:pt x="4" y="28"/>
              </a:lnTo>
              <a:lnTo>
                <a:pt x="4" y="29"/>
              </a:lnTo>
              <a:lnTo>
                <a:pt x="3" y="29"/>
              </a:lnTo>
              <a:lnTo>
                <a:pt x="3" y="30"/>
              </a:lnTo>
              <a:lnTo>
                <a:pt x="3" y="31"/>
              </a:lnTo>
              <a:lnTo>
                <a:pt x="4" y="31"/>
              </a:lnTo>
              <a:lnTo>
                <a:pt x="4" y="32"/>
              </a:lnTo>
              <a:lnTo>
                <a:pt x="4" y="33"/>
              </a:lnTo>
              <a:lnTo>
                <a:pt x="4" y="34"/>
              </a:lnTo>
              <a:lnTo>
                <a:pt x="5" y="34"/>
              </a:lnTo>
              <a:lnTo>
                <a:pt x="5" y="35"/>
              </a:lnTo>
              <a:lnTo>
                <a:pt x="6" y="35"/>
              </a:lnTo>
              <a:lnTo>
                <a:pt x="6" y="36"/>
              </a:lnTo>
              <a:lnTo>
                <a:pt x="6" y="37"/>
              </a:lnTo>
              <a:lnTo>
                <a:pt x="6" y="38"/>
              </a:lnTo>
              <a:lnTo>
                <a:pt x="6" y="39"/>
              </a:lnTo>
              <a:lnTo>
                <a:pt x="7" y="39"/>
              </a:lnTo>
              <a:lnTo>
                <a:pt x="8" y="39"/>
              </a:lnTo>
              <a:lnTo>
                <a:pt x="9" y="39"/>
              </a:lnTo>
              <a:lnTo>
                <a:pt x="10" y="39"/>
              </a:lnTo>
              <a:lnTo>
                <a:pt x="11" y="39"/>
              </a:lnTo>
              <a:lnTo>
                <a:pt x="11" y="38"/>
              </a:lnTo>
              <a:lnTo>
                <a:pt x="12" y="38"/>
              </a:lnTo>
              <a:lnTo>
                <a:pt x="13" y="37"/>
              </a:lnTo>
              <a:lnTo>
                <a:pt x="14" y="37"/>
              </a:lnTo>
              <a:lnTo>
                <a:pt x="15" y="37"/>
              </a:lnTo>
              <a:lnTo>
                <a:pt x="16" y="37"/>
              </a:lnTo>
              <a:lnTo>
                <a:pt x="16" y="36"/>
              </a:lnTo>
              <a:lnTo>
                <a:pt x="17" y="37"/>
              </a:lnTo>
              <a:lnTo>
                <a:pt x="18" y="37"/>
              </a:lnTo>
              <a:lnTo>
                <a:pt x="18" y="36"/>
              </a:lnTo>
              <a:lnTo>
                <a:pt x="19" y="36"/>
              </a:lnTo>
              <a:lnTo>
                <a:pt x="20" y="36"/>
              </a:lnTo>
              <a:lnTo>
                <a:pt x="20" y="37"/>
              </a:lnTo>
              <a:lnTo>
                <a:pt x="21" y="37"/>
              </a:lnTo>
              <a:lnTo>
                <a:pt x="22" y="37"/>
              </a:lnTo>
              <a:lnTo>
                <a:pt x="23" y="37"/>
              </a:lnTo>
              <a:lnTo>
                <a:pt x="24" y="37"/>
              </a:lnTo>
              <a:lnTo>
                <a:pt x="25" y="37"/>
              </a:lnTo>
              <a:lnTo>
                <a:pt x="26" y="37"/>
              </a:lnTo>
              <a:lnTo>
                <a:pt x="27" y="37"/>
              </a:lnTo>
              <a:lnTo>
                <a:pt x="27" y="36"/>
              </a:lnTo>
              <a:lnTo>
                <a:pt x="27" y="35"/>
              </a:lnTo>
              <a:lnTo>
                <a:pt x="28" y="35"/>
              </a:lnTo>
              <a:lnTo>
                <a:pt x="28" y="34"/>
              </a:lnTo>
              <a:lnTo>
                <a:pt x="29" y="34"/>
              </a:lnTo>
              <a:lnTo>
                <a:pt x="30" y="34"/>
              </a:lnTo>
              <a:lnTo>
                <a:pt x="31" y="34"/>
              </a:lnTo>
              <a:lnTo>
                <a:pt x="31" y="33"/>
              </a:lnTo>
              <a:lnTo>
                <a:pt x="32" y="33"/>
              </a:lnTo>
              <a:lnTo>
                <a:pt x="32" y="34"/>
              </a:lnTo>
              <a:lnTo>
                <a:pt x="33" y="34"/>
              </a:lnTo>
              <a:lnTo>
                <a:pt x="34" y="35"/>
              </a:lnTo>
              <a:lnTo>
                <a:pt x="35" y="35"/>
              </a:lnTo>
              <a:lnTo>
                <a:pt x="35" y="34"/>
              </a:lnTo>
              <a:lnTo>
                <a:pt x="36" y="34"/>
              </a:lnTo>
              <a:lnTo>
                <a:pt x="37" y="34"/>
              </a:lnTo>
              <a:lnTo>
                <a:pt x="37" y="35"/>
              </a:lnTo>
              <a:lnTo>
                <a:pt x="38" y="35"/>
              </a:lnTo>
              <a:lnTo>
                <a:pt x="39" y="35"/>
              </a:lnTo>
              <a:lnTo>
                <a:pt x="39" y="36"/>
              </a:lnTo>
              <a:lnTo>
                <a:pt x="40" y="36"/>
              </a:lnTo>
              <a:lnTo>
                <a:pt x="40" y="35"/>
              </a:lnTo>
              <a:lnTo>
                <a:pt x="40" y="34"/>
              </a:lnTo>
              <a:lnTo>
                <a:pt x="41" y="34"/>
              </a:lnTo>
              <a:lnTo>
                <a:pt x="41" y="33"/>
              </a:lnTo>
              <a:lnTo>
                <a:pt x="42" y="33"/>
              </a:lnTo>
              <a:lnTo>
                <a:pt x="41" y="32"/>
              </a:lnTo>
              <a:lnTo>
                <a:pt x="41" y="31"/>
              </a:lnTo>
              <a:lnTo>
                <a:pt x="42" y="30"/>
              </a:lnTo>
              <a:lnTo>
                <a:pt x="43" y="30"/>
              </a:lnTo>
              <a:lnTo>
                <a:pt x="43" y="29"/>
              </a:lnTo>
              <a:lnTo>
                <a:pt x="43" y="28"/>
              </a:lnTo>
              <a:lnTo>
                <a:pt x="43" y="27"/>
              </a:lnTo>
              <a:lnTo>
                <a:pt x="14" y="11"/>
              </a:lnTo>
              <a:lnTo>
                <a:pt x="13" y="11"/>
              </a:lnTo>
              <a:lnTo>
                <a:pt x="13" y="10"/>
              </a:lnTo>
              <a:lnTo>
                <a:pt x="14" y="10"/>
              </a:lnTo>
              <a:lnTo>
                <a:pt x="14" y="11"/>
              </a:lnTo>
              <a:lnTo>
                <a:pt x="43" y="27"/>
              </a:lnTo>
              <a:close/>
            </a:path>
          </a:pathLst>
        </a:cu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</a:extLst>
      </xdr:spPr>
    </xdr:sp>
    <xdr:clientData/>
  </xdr:twoCellAnchor>
  <xdr:twoCellAnchor>
    <xdr:from>
      <xdr:col>4</xdr:col>
      <xdr:colOff>209550</xdr:colOff>
      <xdr:row>37</xdr:row>
      <xdr:rowOff>38100</xdr:rowOff>
    </xdr:from>
    <xdr:to>
      <xdr:col>4</xdr:col>
      <xdr:colOff>228600</xdr:colOff>
      <xdr:row>37</xdr:row>
      <xdr:rowOff>47625</xdr:rowOff>
    </xdr:to>
    <xdr:sp macro="" textlink="">
      <xdr:nvSpPr>
        <xdr:cNvPr id="123" name="Rectangle 47">
          <a:extLst>
            <a:ext uri="{FF2B5EF4-FFF2-40B4-BE49-F238E27FC236}">
              <a16:creationId xmlns:a16="http://schemas.microsoft.com/office/drawing/2014/main" id="{00000000-0008-0000-5900-00007B000000}"/>
            </a:ext>
          </a:extLst>
        </xdr:cNvPr>
        <xdr:cNvSpPr>
          <a:spLocks noChangeArrowheads="1"/>
        </xdr:cNvSpPr>
      </xdr:nvSpPr>
      <xdr:spPr bwMode="auto">
        <a:xfrm>
          <a:off x="3086100" y="491490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9526</xdr:colOff>
      <xdr:row>23</xdr:row>
      <xdr:rowOff>104775</xdr:rowOff>
    </xdr:from>
    <xdr:to>
      <xdr:col>4</xdr:col>
      <xdr:colOff>628650</xdr:colOff>
      <xdr:row>39</xdr:row>
      <xdr:rowOff>104774</xdr:rowOff>
    </xdr:to>
    <xdr:graphicFrame macro="">
      <xdr:nvGraphicFramePr>
        <xdr:cNvPr id="125" name="124 Gráfico">
          <a:extLst>
            <a:ext uri="{FF2B5EF4-FFF2-40B4-BE49-F238E27FC236}">
              <a16:creationId xmlns:a16="http://schemas.microsoft.com/office/drawing/2014/main" id="{00000000-0008-0000-5900-00007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338667</xdr:colOff>
      <xdr:row>13</xdr:row>
      <xdr:rowOff>21166</xdr:rowOff>
    </xdr:from>
    <xdr:to>
      <xdr:col>11</xdr:col>
      <xdr:colOff>254734</xdr:colOff>
      <xdr:row>47</xdr:row>
      <xdr:rowOff>74066</xdr:rowOff>
    </xdr:to>
    <xdr:grpSp>
      <xdr:nvGrpSpPr>
        <xdr:cNvPr id="151" name="150 Grupo">
          <a:extLst>
            <a:ext uri="{FF2B5EF4-FFF2-40B4-BE49-F238E27FC236}">
              <a16:creationId xmlns:a16="http://schemas.microsoft.com/office/drawing/2014/main" id="{00000000-0008-0000-5900-000097000000}"/>
            </a:ext>
          </a:extLst>
        </xdr:cNvPr>
        <xdr:cNvGrpSpPr/>
      </xdr:nvGrpSpPr>
      <xdr:grpSpPr>
        <a:xfrm>
          <a:off x="3970867" y="2044699"/>
          <a:ext cx="4945267" cy="5810234"/>
          <a:chOff x="2264834" y="6836834"/>
          <a:chExt cx="6238875" cy="6764867"/>
        </a:xfrm>
      </xdr:grpSpPr>
      <xdr:pic>
        <xdr:nvPicPr>
          <xdr:cNvPr id="13314" name="Picture 2">
            <a:extLst>
              <a:ext uri="{FF2B5EF4-FFF2-40B4-BE49-F238E27FC236}">
                <a16:creationId xmlns:a16="http://schemas.microsoft.com/office/drawing/2014/main" id="{00000000-0008-0000-5900-0000023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264834" y="6836834"/>
            <a:ext cx="6238875" cy="6764867"/>
          </a:xfrm>
          <a:prstGeom prst="rect">
            <a:avLst/>
          </a:prstGeom>
          <a:noFill/>
        </xdr:spPr>
      </xdr:pic>
      <xdr:sp macro="" textlink="">
        <xdr:nvSpPr>
          <xdr:cNvPr id="128" name="Text Box 78">
            <a:extLst>
              <a:ext uri="{FF2B5EF4-FFF2-40B4-BE49-F238E27FC236}">
                <a16:creationId xmlns:a16="http://schemas.microsoft.com/office/drawing/2014/main" id="{00000000-0008-0000-59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05766" y="7590366"/>
            <a:ext cx="998396" cy="36300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9" name="Text Box 79">
            <a:extLst>
              <a:ext uri="{FF2B5EF4-FFF2-40B4-BE49-F238E27FC236}">
                <a16:creationId xmlns:a16="http://schemas.microsoft.com/office/drawing/2014/main" id="{00000000-0008-0000-59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78375" y="7904691"/>
            <a:ext cx="798625" cy="21944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30" name="Text Box 80">
            <a:extLst>
              <a:ext uri="{FF2B5EF4-FFF2-40B4-BE49-F238E27FC236}">
                <a16:creationId xmlns:a16="http://schemas.microsoft.com/office/drawing/2014/main" id="{00000000-0008-0000-59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96785" y="8531227"/>
            <a:ext cx="865976" cy="23655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31" name="Text Box 81">
            <a:extLst>
              <a:ext uri="{FF2B5EF4-FFF2-40B4-BE49-F238E27FC236}">
                <a16:creationId xmlns:a16="http://schemas.microsoft.com/office/drawing/2014/main" id="{00000000-0008-0000-59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39883" y="9934012"/>
            <a:ext cx="795281" cy="25242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2" name="Text Box 82">
            <a:extLst>
              <a:ext uri="{FF2B5EF4-FFF2-40B4-BE49-F238E27FC236}">
                <a16:creationId xmlns:a16="http://schemas.microsoft.com/office/drawing/2014/main" id="{00000000-0008-0000-59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51324" y="9207500"/>
            <a:ext cx="787451" cy="21706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3" name="Text Box 83">
            <a:extLst>
              <a:ext uri="{FF2B5EF4-FFF2-40B4-BE49-F238E27FC236}">
                <a16:creationId xmlns:a16="http://schemas.microsoft.com/office/drawing/2014/main" id="{00000000-0008-0000-59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367030" y="9577917"/>
            <a:ext cx="1085773" cy="38521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4" name="Text Box 84">
            <a:extLst>
              <a:ext uri="{FF2B5EF4-FFF2-40B4-BE49-F238E27FC236}">
                <a16:creationId xmlns:a16="http://schemas.microsoft.com/office/drawing/2014/main" id="{00000000-0008-0000-59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86692" y="9714442"/>
            <a:ext cx="568838" cy="40631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5" name="Text Box 85">
            <a:extLst>
              <a:ext uri="{FF2B5EF4-FFF2-40B4-BE49-F238E27FC236}">
                <a16:creationId xmlns:a16="http://schemas.microsoft.com/office/drawing/2014/main" id="{00000000-0008-0000-59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340475" y="10030884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6" name="Text Box 86">
            <a:extLst>
              <a:ext uri="{FF2B5EF4-FFF2-40B4-BE49-F238E27FC236}">
                <a16:creationId xmlns:a16="http://schemas.microsoft.com/office/drawing/2014/main" id="{00000000-0008-0000-59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27745" y="10269009"/>
            <a:ext cx="1004241" cy="25895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7" name="Text Box 87">
            <a:extLst>
              <a:ext uri="{FF2B5EF4-FFF2-40B4-BE49-F238E27FC236}">
                <a16:creationId xmlns:a16="http://schemas.microsoft.com/office/drawing/2014/main" id="{00000000-0008-0000-59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67717" y="10805582"/>
            <a:ext cx="608845" cy="22154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8" name="Text Box 88">
            <a:extLst>
              <a:ext uri="{FF2B5EF4-FFF2-40B4-BE49-F238E27FC236}">
                <a16:creationId xmlns:a16="http://schemas.microsoft.com/office/drawing/2014/main" id="{00000000-0008-0000-59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80909" y="11303000"/>
            <a:ext cx="895652" cy="275821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9" name="Text Box 89">
            <a:extLst>
              <a:ext uri="{FF2B5EF4-FFF2-40B4-BE49-F238E27FC236}">
                <a16:creationId xmlns:a16="http://schemas.microsoft.com/office/drawing/2014/main" id="{00000000-0008-0000-59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99883" y="11776076"/>
            <a:ext cx="786641" cy="39385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40" name="Text Box 90">
            <a:extLst>
              <a:ext uri="{FF2B5EF4-FFF2-40B4-BE49-F238E27FC236}">
                <a16:creationId xmlns:a16="http://schemas.microsoft.com/office/drawing/2014/main" id="{00000000-0008-0000-59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33975" y="10784416"/>
            <a:ext cx="1050259" cy="54482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41" name="Text Box 91">
            <a:extLst>
              <a:ext uri="{FF2B5EF4-FFF2-40B4-BE49-F238E27FC236}">
                <a16:creationId xmlns:a16="http://schemas.microsoft.com/office/drawing/2014/main" id="{00000000-0008-0000-59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57231" y="12235392"/>
            <a:ext cx="953946" cy="420558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42" name="Text Box 92">
            <a:extLst>
              <a:ext uri="{FF2B5EF4-FFF2-40B4-BE49-F238E27FC236}">
                <a16:creationId xmlns:a16="http://schemas.microsoft.com/office/drawing/2014/main" id="{00000000-0008-0000-59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56001" y="12396259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3" name="Text Box 93">
            <a:extLst>
              <a:ext uri="{FF2B5EF4-FFF2-40B4-BE49-F238E27FC236}">
                <a16:creationId xmlns:a16="http://schemas.microsoft.com/office/drawing/2014/main" id="{00000000-0008-0000-59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98258" y="10147301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4" name="Text Box 94">
            <a:extLst>
              <a:ext uri="{FF2B5EF4-FFF2-40B4-BE49-F238E27FC236}">
                <a16:creationId xmlns:a16="http://schemas.microsoft.com/office/drawing/2014/main" id="{00000000-0008-0000-59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58307" y="9124950"/>
            <a:ext cx="772798" cy="31275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5" name="Text Box 95">
            <a:extLst>
              <a:ext uri="{FF2B5EF4-FFF2-40B4-BE49-F238E27FC236}">
                <a16:creationId xmlns:a16="http://schemas.microsoft.com/office/drawing/2014/main" id="{00000000-0008-0000-59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793442" y="9047692"/>
            <a:ext cx="1129681" cy="40314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6" name="Text Box 96">
            <a:extLst>
              <a:ext uri="{FF2B5EF4-FFF2-40B4-BE49-F238E27FC236}">
                <a16:creationId xmlns:a16="http://schemas.microsoft.com/office/drawing/2014/main" id="{00000000-0008-0000-59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595533" y="8278284"/>
            <a:ext cx="1010171" cy="46322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7" name="Text Box 97">
            <a:extLst>
              <a:ext uri="{FF2B5EF4-FFF2-40B4-BE49-F238E27FC236}">
                <a16:creationId xmlns:a16="http://schemas.microsoft.com/office/drawing/2014/main" id="{00000000-0008-0000-59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33808" y="7617447"/>
            <a:ext cx="760612" cy="23083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8" name="Text Box 98">
            <a:extLst>
              <a:ext uri="{FF2B5EF4-FFF2-40B4-BE49-F238E27FC236}">
                <a16:creationId xmlns:a16="http://schemas.microsoft.com/office/drawing/2014/main" id="{00000000-0008-0000-59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65486" y="8993716"/>
            <a:ext cx="925544" cy="299493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9" name="Text Box 125">
            <a:extLst>
              <a:ext uri="{FF2B5EF4-FFF2-40B4-BE49-F238E27FC236}">
                <a16:creationId xmlns:a16="http://schemas.microsoft.com/office/drawing/2014/main" id="{00000000-0008-0000-59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23317" y="8320617"/>
            <a:ext cx="1026084" cy="197587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50" name="Text Box 126">
            <a:extLst>
              <a:ext uri="{FF2B5EF4-FFF2-40B4-BE49-F238E27FC236}">
                <a16:creationId xmlns:a16="http://schemas.microsoft.com/office/drawing/2014/main" id="{00000000-0008-0000-5900-00009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40182" y="10401300"/>
            <a:ext cx="804505" cy="402516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751417</xdr:colOff>
      <xdr:row>36</xdr:row>
      <xdr:rowOff>105833</xdr:rowOff>
    </xdr:from>
    <xdr:to>
      <xdr:col>12</xdr:col>
      <xdr:colOff>508000</xdr:colOff>
      <xdr:row>46</xdr:row>
      <xdr:rowOff>63501</xdr:rowOff>
    </xdr:to>
    <xdr:pic>
      <xdr:nvPicPr>
        <xdr:cNvPr id="152" name="Picture 129">
          <a:extLst>
            <a:ext uri="{FF2B5EF4-FFF2-40B4-BE49-F238E27FC236}">
              <a16:creationId xmlns:a16="http://schemas.microsoft.com/office/drawing/2014/main" id="{00000000-0008-0000-59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3667" y="5683250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0</xdr:colOff>
      <xdr:row>5</xdr:row>
      <xdr:rowOff>0</xdr:rowOff>
    </xdr:to>
    <xdr:pic>
      <xdr:nvPicPr>
        <xdr:cNvPr id="52" name="Imagen 3">
          <a:extLst>
            <a:ext uri="{FF2B5EF4-FFF2-40B4-BE49-F238E27FC236}">
              <a16:creationId xmlns:a16="http://schemas.microsoft.com/office/drawing/2014/main" id="{00000000-0008-0000-59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154583" cy="793750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20</xdr:row>
      <xdr:rowOff>28575</xdr:rowOff>
    </xdr:from>
    <xdr:to>
      <xdr:col>6</xdr:col>
      <xdr:colOff>409575</xdr:colOff>
      <xdr:row>37</xdr:row>
      <xdr:rowOff>152400</xdr:rowOff>
    </xdr:to>
    <xdr:graphicFrame macro="">
      <xdr:nvGraphicFramePr>
        <xdr:cNvPr id="2" name="Chart 3">
          <a:extLst>
            <a:ext uri="{FF2B5EF4-FFF2-40B4-BE49-F238E27FC236}">
              <a16:creationId xmlns:a16="http://schemas.microsoft.com/office/drawing/2014/main" id="{00000000-0008-0000-5A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142875</xdr:colOff>
      <xdr:row>14</xdr:row>
      <xdr:rowOff>76200</xdr:rowOff>
    </xdr:from>
    <xdr:to>
      <xdr:col>7</xdr:col>
      <xdr:colOff>142875</xdr:colOff>
      <xdr:row>14</xdr:row>
      <xdr:rowOff>76200</xdr:rowOff>
    </xdr:to>
    <xdr:sp macro="" textlink="">
      <xdr:nvSpPr>
        <xdr:cNvPr id="25" name="Rectangle 26">
          <a:extLst>
            <a:ext uri="{FF2B5EF4-FFF2-40B4-BE49-F238E27FC236}">
              <a16:creationId xmlns:a16="http://schemas.microsoft.com/office/drawing/2014/main" id="{00000000-0008-0000-5A00-000019000000}"/>
            </a:ext>
          </a:extLst>
        </xdr:cNvPr>
        <xdr:cNvSpPr>
          <a:spLocks noChangeArrowheads="1"/>
        </xdr:cNvSpPr>
      </xdr:nvSpPr>
      <xdr:spPr bwMode="auto">
        <a:xfrm>
          <a:off x="3962400" y="15906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15</xdr:row>
      <xdr:rowOff>9525</xdr:rowOff>
    </xdr:from>
    <xdr:to>
      <xdr:col>7</xdr:col>
      <xdr:colOff>228600</xdr:colOff>
      <xdr:row>15</xdr:row>
      <xdr:rowOff>9525</xdr:rowOff>
    </xdr:to>
    <xdr:sp macro="" textlink="">
      <xdr:nvSpPr>
        <xdr:cNvPr id="28" name="Rectangle 29">
          <a:extLst>
            <a:ext uri="{FF2B5EF4-FFF2-40B4-BE49-F238E27FC236}">
              <a16:creationId xmlns:a16="http://schemas.microsoft.com/office/drawing/2014/main" id="{00000000-0008-0000-5A00-00001C000000}"/>
            </a:ext>
          </a:extLst>
        </xdr:cNvPr>
        <xdr:cNvSpPr>
          <a:spLocks noChangeArrowheads="1"/>
        </xdr:cNvSpPr>
      </xdr:nvSpPr>
      <xdr:spPr bwMode="auto">
        <a:xfrm>
          <a:off x="4048125" y="16859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26</xdr:row>
      <xdr:rowOff>104775</xdr:rowOff>
    </xdr:from>
    <xdr:to>
      <xdr:col>7</xdr:col>
      <xdr:colOff>238125</xdr:colOff>
      <xdr:row>26</xdr:row>
      <xdr:rowOff>104775</xdr:rowOff>
    </xdr:to>
    <xdr:sp macro="" textlink="">
      <xdr:nvSpPr>
        <xdr:cNvPr id="55" name="Rectangle 56">
          <a:extLst>
            <a:ext uri="{FF2B5EF4-FFF2-40B4-BE49-F238E27FC236}">
              <a16:creationId xmlns:a16="http://schemas.microsoft.com/office/drawing/2014/main" id="{00000000-0008-0000-5A00-000037000000}"/>
            </a:ext>
          </a:extLst>
        </xdr:cNvPr>
        <xdr:cNvSpPr>
          <a:spLocks noChangeArrowheads="1"/>
        </xdr:cNvSpPr>
      </xdr:nvSpPr>
      <xdr:spPr bwMode="auto">
        <a:xfrm>
          <a:off x="4048125" y="3562350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190500</xdr:colOff>
      <xdr:row>27</xdr:row>
      <xdr:rowOff>47625</xdr:rowOff>
    </xdr:from>
    <xdr:to>
      <xdr:col>7</xdr:col>
      <xdr:colOff>190500</xdr:colOff>
      <xdr:row>27</xdr:row>
      <xdr:rowOff>57150</xdr:rowOff>
    </xdr:to>
    <xdr:sp macro="" textlink="">
      <xdr:nvSpPr>
        <xdr:cNvPr id="63" name="Rectangle 64">
          <a:extLst>
            <a:ext uri="{FF2B5EF4-FFF2-40B4-BE49-F238E27FC236}">
              <a16:creationId xmlns:a16="http://schemas.microsoft.com/office/drawing/2014/main" id="{00000000-0008-0000-5A00-00003F000000}"/>
            </a:ext>
          </a:extLst>
        </xdr:cNvPr>
        <xdr:cNvSpPr>
          <a:spLocks noChangeArrowheads="1"/>
        </xdr:cNvSpPr>
      </xdr:nvSpPr>
      <xdr:spPr bwMode="auto">
        <a:xfrm>
          <a:off x="4010025" y="3667125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15</xdr:row>
      <xdr:rowOff>9525</xdr:rowOff>
    </xdr:from>
    <xdr:to>
      <xdr:col>7</xdr:col>
      <xdr:colOff>228600</xdr:colOff>
      <xdr:row>15</xdr:row>
      <xdr:rowOff>9525</xdr:rowOff>
    </xdr:to>
    <xdr:sp macro="" textlink="">
      <xdr:nvSpPr>
        <xdr:cNvPr id="78" name="Rectangle 79">
          <a:extLst>
            <a:ext uri="{FF2B5EF4-FFF2-40B4-BE49-F238E27FC236}">
              <a16:creationId xmlns:a16="http://schemas.microsoft.com/office/drawing/2014/main" id="{00000000-0008-0000-5A00-00004E000000}"/>
            </a:ext>
          </a:extLst>
        </xdr:cNvPr>
        <xdr:cNvSpPr>
          <a:spLocks noChangeArrowheads="1"/>
        </xdr:cNvSpPr>
      </xdr:nvSpPr>
      <xdr:spPr bwMode="auto">
        <a:xfrm>
          <a:off x="4048125" y="16859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304800</xdr:colOff>
      <xdr:row>10</xdr:row>
      <xdr:rowOff>0</xdr:rowOff>
    </xdr:from>
    <xdr:to>
      <xdr:col>5</xdr:col>
      <xdr:colOff>276225</xdr:colOff>
      <xdr:row>11</xdr:row>
      <xdr:rowOff>142875</xdr:rowOff>
    </xdr:to>
    <xdr:sp macro="" textlink="">
      <xdr:nvSpPr>
        <xdr:cNvPr id="101" name="Text Box 110">
          <a:extLst>
            <a:ext uri="{FF2B5EF4-FFF2-40B4-BE49-F238E27FC236}">
              <a16:creationId xmlns:a16="http://schemas.microsoft.com/office/drawing/2014/main" id="{00000000-0008-0000-5A00-000065000000}"/>
            </a:ext>
          </a:extLst>
        </xdr:cNvPr>
        <xdr:cNvSpPr txBox="1">
          <a:spLocks noChangeArrowheads="1"/>
        </xdr:cNvSpPr>
      </xdr:nvSpPr>
      <xdr:spPr bwMode="auto">
        <a:xfrm>
          <a:off x="1838325" y="847725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647700</xdr:colOff>
      <xdr:row>12</xdr:row>
      <xdr:rowOff>142875</xdr:rowOff>
    </xdr:from>
    <xdr:to>
      <xdr:col>6</xdr:col>
      <xdr:colOff>19050</xdr:colOff>
      <xdr:row>17</xdr:row>
      <xdr:rowOff>114300</xdr:rowOff>
    </xdr:to>
    <xdr:grpSp>
      <xdr:nvGrpSpPr>
        <xdr:cNvPr id="102" name="Group 111">
          <a:extLst>
            <a:ext uri="{FF2B5EF4-FFF2-40B4-BE49-F238E27FC236}">
              <a16:creationId xmlns:a16="http://schemas.microsoft.com/office/drawing/2014/main" id="{00000000-0008-0000-5A00-000066000000}"/>
            </a:ext>
          </a:extLst>
        </xdr:cNvPr>
        <xdr:cNvGrpSpPr>
          <a:grpSpLocks/>
        </xdr:cNvGrpSpPr>
      </xdr:nvGrpSpPr>
      <xdr:grpSpPr bwMode="auto">
        <a:xfrm>
          <a:off x="2222500" y="2191808"/>
          <a:ext cx="946150" cy="818092"/>
          <a:chOff x="276" y="197"/>
          <a:chExt cx="94" cy="82"/>
        </a:xfrm>
      </xdr:grpSpPr>
      <xdr:sp macro="" textlink="">
        <xdr:nvSpPr>
          <xdr:cNvPr id="103" name="Freeform 112">
            <a:extLst>
              <a:ext uri="{FF2B5EF4-FFF2-40B4-BE49-F238E27FC236}">
                <a16:creationId xmlns:a16="http://schemas.microsoft.com/office/drawing/2014/main" id="{00000000-0008-0000-5A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3">
            <a:extLst>
              <a:ext uri="{FF2B5EF4-FFF2-40B4-BE49-F238E27FC236}">
                <a16:creationId xmlns:a16="http://schemas.microsoft.com/office/drawing/2014/main" id="{00000000-0008-0000-5A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4">
            <a:extLst>
              <a:ext uri="{FF2B5EF4-FFF2-40B4-BE49-F238E27FC236}">
                <a16:creationId xmlns:a16="http://schemas.microsoft.com/office/drawing/2014/main" id="{00000000-0008-0000-5A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5">
            <a:extLst>
              <a:ext uri="{FF2B5EF4-FFF2-40B4-BE49-F238E27FC236}">
                <a16:creationId xmlns:a16="http://schemas.microsoft.com/office/drawing/2014/main" id="{00000000-0008-0000-5A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6">
            <a:extLst>
              <a:ext uri="{FF2B5EF4-FFF2-40B4-BE49-F238E27FC236}">
                <a16:creationId xmlns:a16="http://schemas.microsoft.com/office/drawing/2014/main" id="{00000000-0008-0000-5A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7">
            <a:extLst>
              <a:ext uri="{FF2B5EF4-FFF2-40B4-BE49-F238E27FC236}">
                <a16:creationId xmlns:a16="http://schemas.microsoft.com/office/drawing/2014/main" id="{00000000-0008-0000-5A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8">
            <a:extLst>
              <a:ext uri="{FF2B5EF4-FFF2-40B4-BE49-F238E27FC236}">
                <a16:creationId xmlns:a16="http://schemas.microsoft.com/office/drawing/2014/main" id="{00000000-0008-0000-5A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9">
            <a:extLst>
              <a:ext uri="{FF2B5EF4-FFF2-40B4-BE49-F238E27FC236}">
                <a16:creationId xmlns:a16="http://schemas.microsoft.com/office/drawing/2014/main" id="{00000000-0008-0000-5A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20">
            <a:extLst>
              <a:ext uri="{FF2B5EF4-FFF2-40B4-BE49-F238E27FC236}">
                <a16:creationId xmlns:a16="http://schemas.microsoft.com/office/drawing/2014/main" id="{00000000-0008-0000-5A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21">
            <a:extLst>
              <a:ext uri="{FF2B5EF4-FFF2-40B4-BE49-F238E27FC236}">
                <a16:creationId xmlns:a16="http://schemas.microsoft.com/office/drawing/2014/main" id="{00000000-0008-0000-5A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2">
            <a:extLst>
              <a:ext uri="{FF2B5EF4-FFF2-40B4-BE49-F238E27FC236}">
                <a16:creationId xmlns:a16="http://schemas.microsoft.com/office/drawing/2014/main" id="{00000000-0008-0000-5A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3">
            <a:extLst>
              <a:ext uri="{FF2B5EF4-FFF2-40B4-BE49-F238E27FC236}">
                <a16:creationId xmlns:a16="http://schemas.microsoft.com/office/drawing/2014/main" id="{00000000-0008-0000-5A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4">
            <a:extLst>
              <a:ext uri="{FF2B5EF4-FFF2-40B4-BE49-F238E27FC236}">
                <a16:creationId xmlns:a16="http://schemas.microsoft.com/office/drawing/2014/main" id="{00000000-0008-0000-5A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5">
            <a:extLst>
              <a:ext uri="{FF2B5EF4-FFF2-40B4-BE49-F238E27FC236}">
                <a16:creationId xmlns:a16="http://schemas.microsoft.com/office/drawing/2014/main" id="{00000000-0008-0000-5A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6</xdr:col>
      <xdr:colOff>412751</xdr:colOff>
      <xdr:row>10</xdr:row>
      <xdr:rowOff>148168</xdr:rowOff>
    </xdr:from>
    <xdr:to>
      <xdr:col>12</xdr:col>
      <xdr:colOff>625151</xdr:colOff>
      <xdr:row>43</xdr:row>
      <xdr:rowOff>21930</xdr:rowOff>
    </xdr:to>
    <xdr:grpSp>
      <xdr:nvGrpSpPr>
        <xdr:cNvPr id="159" name="158 Grupo">
          <a:extLst>
            <a:ext uri="{FF2B5EF4-FFF2-40B4-BE49-F238E27FC236}">
              <a16:creationId xmlns:a16="http://schemas.microsoft.com/office/drawing/2014/main" id="{00000000-0008-0000-5A00-00009F000000}"/>
            </a:ext>
          </a:extLst>
        </xdr:cNvPr>
        <xdr:cNvGrpSpPr/>
      </xdr:nvGrpSpPr>
      <xdr:grpSpPr>
        <a:xfrm>
          <a:off x="3562351" y="1849968"/>
          <a:ext cx="4936800" cy="5470229"/>
          <a:chOff x="1280583" y="7302501"/>
          <a:chExt cx="4784400" cy="5133679"/>
        </a:xfrm>
      </xdr:grpSpPr>
      <xdr:pic>
        <xdr:nvPicPr>
          <xdr:cNvPr id="14338" name="Picture 2">
            <a:extLst>
              <a:ext uri="{FF2B5EF4-FFF2-40B4-BE49-F238E27FC236}">
                <a16:creationId xmlns:a16="http://schemas.microsoft.com/office/drawing/2014/main" id="{00000000-0008-0000-5A00-0000023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280583" y="7302501"/>
            <a:ext cx="4784400" cy="5133679"/>
          </a:xfrm>
          <a:prstGeom prst="rect">
            <a:avLst/>
          </a:prstGeom>
          <a:noFill/>
        </xdr:spPr>
      </xdr:pic>
      <xdr:sp macro="" textlink="">
        <xdr:nvSpPr>
          <xdr:cNvPr id="125" name="Text Box 81">
            <a:extLst>
              <a:ext uri="{FF2B5EF4-FFF2-40B4-BE49-F238E27FC236}">
                <a16:creationId xmlns:a16="http://schemas.microsoft.com/office/drawing/2014/main" id="{00000000-0008-0000-5A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345267" y="7865533"/>
            <a:ext cx="8477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82">
            <a:extLst>
              <a:ext uri="{FF2B5EF4-FFF2-40B4-BE49-F238E27FC236}">
                <a16:creationId xmlns:a16="http://schemas.microsoft.com/office/drawing/2014/main" id="{00000000-0008-0000-5A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16792" y="8052858"/>
            <a:ext cx="7524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3">
            <a:extLst>
              <a:ext uri="{FF2B5EF4-FFF2-40B4-BE49-F238E27FC236}">
                <a16:creationId xmlns:a16="http://schemas.microsoft.com/office/drawing/2014/main" id="{00000000-0008-0000-5A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10367" y="8594724"/>
            <a:ext cx="6667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4">
            <a:extLst>
              <a:ext uri="{FF2B5EF4-FFF2-40B4-BE49-F238E27FC236}">
                <a16:creationId xmlns:a16="http://schemas.microsoft.com/office/drawing/2014/main" id="{00000000-0008-0000-5A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97150" y="9558866"/>
            <a:ext cx="6096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5">
            <a:extLst>
              <a:ext uri="{FF2B5EF4-FFF2-40B4-BE49-F238E27FC236}">
                <a16:creationId xmlns:a16="http://schemas.microsoft.com/office/drawing/2014/main" id="{00000000-0008-0000-5A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95575" y="9048750"/>
            <a:ext cx="6762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0" name="Text Box 86">
            <a:extLst>
              <a:ext uri="{FF2B5EF4-FFF2-40B4-BE49-F238E27FC236}">
                <a16:creationId xmlns:a16="http://schemas.microsoft.com/office/drawing/2014/main" id="{00000000-0008-0000-5A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03550" y="9366250"/>
            <a:ext cx="7429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7">
            <a:extLst>
              <a:ext uri="{FF2B5EF4-FFF2-40B4-BE49-F238E27FC236}">
                <a16:creationId xmlns:a16="http://schemas.microsoft.com/office/drawing/2014/main" id="{00000000-0008-0000-5A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95525" y="9460441"/>
            <a:ext cx="44767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8">
            <a:extLst>
              <a:ext uri="{FF2B5EF4-FFF2-40B4-BE49-F238E27FC236}">
                <a16:creationId xmlns:a16="http://schemas.microsoft.com/office/drawing/2014/main" id="{00000000-0008-0000-5A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60308" y="9628716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9">
            <a:extLst>
              <a:ext uri="{FF2B5EF4-FFF2-40B4-BE49-F238E27FC236}">
                <a16:creationId xmlns:a16="http://schemas.microsoft.com/office/drawing/2014/main" id="{00000000-0008-0000-5A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10933" y="9845674"/>
            <a:ext cx="838200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90">
            <a:extLst>
              <a:ext uri="{FF2B5EF4-FFF2-40B4-BE49-F238E27FC236}">
                <a16:creationId xmlns:a16="http://schemas.microsoft.com/office/drawing/2014/main" id="{00000000-0008-0000-5A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64883" y="10276416"/>
            <a:ext cx="53340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91">
            <a:extLst>
              <a:ext uri="{FF2B5EF4-FFF2-40B4-BE49-F238E27FC236}">
                <a16:creationId xmlns:a16="http://schemas.microsoft.com/office/drawing/2014/main" id="{00000000-0008-0000-5A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94492" y="10657416"/>
            <a:ext cx="5524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92">
            <a:extLst>
              <a:ext uri="{FF2B5EF4-FFF2-40B4-BE49-F238E27FC236}">
                <a16:creationId xmlns:a16="http://schemas.microsoft.com/office/drawing/2014/main" id="{00000000-0008-0000-5A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051051" y="11024658"/>
            <a:ext cx="542925" cy="246592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3">
            <a:extLst>
              <a:ext uri="{FF2B5EF4-FFF2-40B4-BE49-F238E27FC236}">
                <a16:creationId xmlns:a16="http://schemas.microsoft.com/office/drawing/2014/main" id="{00000000-0008-0000-5A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30059" y="10181166"/>
            <a:ext cx="73342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4">
            <a:extLst>
              <a:ext uri="{FF2B5EF4-FFF2-40B4-BE49-F238E27FC236}">
                <a16:creationId xmlns:a16="http://schemas.microsoft.com/office/drawing/2014/main" id="{00000000-0008-0000-5A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24150" y="11272308"/>
            <a:ext cx="704850" cy="317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5">
            <a:extLst>
              <a:ext uri="{FF2B5EF4-FFF2-40B4-BE49-F238E27FC236}">
                <a16:creationId xmlns:a16="http://schemas.microsoft.com/office/drawing/2014/main" id="{00000000-0008-0000-5A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75417" y="11539008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6">
            <a:extLst>
              <a:ext uri="{FF2B5EF4-FFF2-40B4-BE49-F238E27FC236}">
                <a16:creationId xmlns:a16="http://schemas.microsoft.com/office/drawing/2014/main" id="{00000000-0008-0000-5A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812925" y="9787466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7">
            <a:extLst>
              <a:ext uri="{FF2B5EF4-FFF2-40B4-BE49-F238E27FC236}">
                <a16:creationId xmlns:a16="http://schemas.microsoft.com/office/drawing/2014/main" id="{00000000-0008-0000-5A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755776" y="9019116"/>
            <a:ext cx="5905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8">
            <a:extLst>
              <a:ext uri="{FF2B5EF4-FFF2-40B4-BE49-F238E27FC236}">
                <a16:creationId xmlns:a16="http://schemas.microsoft.com/office/drawing/2014/main" id="{00000000-0008-0000-5A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92109" y="8984191"/>
            <a:ext cx="733425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9">
            <a:extLst>
              <a:ext uri="{FF2B5EF4-FFF2-40B4-BE49-F238E27FC236}">
                <a16:creationId xmlns:a16="http://schemas.microsoft.com/office/drawing/2014/main" id="{00000000-0008-0000-5A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21200" y="8394699"/>
            <a:ext cx="7620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100">
            <a:extLst>
              <a:ext uri="{FF2B5EF4-FFF2-40B4-BE49-F238E27FC236}">
                <a16:creationId xmlns:a16="http://schemas.microsoft.com/office/drawing/2014/main" id="{00000000-0008-0000-5A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53341" y="7884581"/>
            <a:ext cx="581025" cy="232834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101">
            <a:extLst>
              <a:ext uri="{FF2B5EF4-FFF2-40B4-BE49-F238E27FC236}">
                <a16:creationId xmlns:a16="http://schemas.microsoft.com/office/drawing/2014/main" id="{00000000-0008-0000-5A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35892" y="8792633"/>
            <a:ext cx="485775" cy="1746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8">
            <a:extLst>
              <a:ext uri="{FF2B5EF4-FFF2-40B4-BE49-F238E27FC236}">
                <a16:creationId xmlns:a16="http://schemas.microsoft.com/office/drawing/2014/main" id="{00000000-0008-0000-5A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20484" y="8426450"/>
            <a:ext cx="7334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9">
            <a:extLst>
              <a:ext uri="{FF2B5EF4-FFF2-40B4-BE49-F238E27FC236}">
                <a16:creationId xmlns:a16="http://schemas.microsoft.com/office/drawing/2014/main" id="{00000000-0008-0000-5A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407583" y="9988550"/>
            <a:ext cx="571500" cy="269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10</xdr:col>
      <xdr:colOff>571500</xdr:colOff>
      <xdr:row>34</xdr:row>
      <xdr:rowOff>116417</xdr:rowOff>
    </xdr:from>
    <xdr:to>
      <xdr:col>13</xdr:col>
      <xdr:colOff>624416</xdr:colOff>
      <xdr:row>44</xdr:row>
      <xdr:rowOff>74085</xdr:rowOff>
    </xdr:to>
    <xdr:pic>
      <xdr:nvPicPr>
        <xdr:cNvPr id="160" name="Picture 129">
          <a:extLst>
            <a:ext uri="{FF2B5EF4-FFF2-40B4-BE49-F238E27FC236}">
              <a16:creationId xmlns:a16="http://schemas.microsoft.com/office/drawing/2014/main" id="{00000000-0008-0000-5A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8083" y="5577417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52917</xdr:colOff>
      <xdr:row>5</xdr:row>
      <xdr:rowOff>10583</xdr:rowOff>
    </xdr:to>
    <xdr:pic>
      <xdr:nvPicPr>
        <xdr:cNvPr id="51" name="Imagen 3">
          <a:extLst>
            <a:ext uri="{FF2B5EF4-FFF2-40B4-BE49-F238E27FC236}">
              <a16:creationId xmlns:a16="http://schemas.microsoft.com/office/drawing/2014/main" id="{00000000-0008-0000-5A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207500" cy="79375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18</xdr:row>
      <xdr:rowOff>99484</xdr:rowOff>
    </xdr:from>
    <xdr:to>
      <xdr:col>5</xdr:col>
      <xdr:colOff>179916</xdr:colOff>
      <xdr:row>42</xdr:row>
      <xdr:rowOff>26459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5B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5" name="Rectangle 23">
          <a:extLst>
            <a:ext uri="{FF2B5EF4-FFF2-40B4-BE49-F238E27FC236}">
              <a16:creationId xmlns:a16="http://schemas.microsoft.com/office/drawing/2014/main" id="{00000000-0008-0000-5B00-000019000000}"/>
            </a:ext>
          </a:extLst>
        </xdr:cNvPr>
        <xdr:cNvSpPr>
          <a:spLocks noChangeArrowheads="1"/>
        </xdr:cNvSpPr>
      </xdr:nvSpPr>
      <xdr:spPr bwMode="auto">
        <a:xfrm>
          <a:off x="3629025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8" name="Rectangle 26">
          <a:extLst>
            <a:ext uri="{FF2B5EF4-FFF2-40B4-BE49-F238E27FC236}">
              <a16:creationId xmlns:a16="http://schemas.microsoft.com/office/drawing/2014/main" id="{00000000-0008-0000-5B00-00001C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209550</xdr:colOff>
      <xdr:row>27</xdr:row>
      <xdr:rowOff>38100</xdr:rowOff>
    </xdr:from>
    <xdr:to>
      <xdr:col>4</xdr:col>
      <xdr:colOff>228600</xdr:colOff>
      <xdr:row>27</xdr:row>
      <xdr:rowOff>47625</xdr:rowOff>
    </xdr:to>
    <xdr:sp macro="" textlink="">
      <xdr:nvSpPr>
        <xdr:cNvPr id="49" name="Rectangle 47">
          <a:extLst>
            <a:ext uri="{FF2B5EF4-FFF2-40B4-BE49-F238E27FC236}">
              <a16:creationId xmlns:a16="http://schemas.microsoft.com/office/drawing/2014/main" id="{00000000-0008-0000-5B00-000031000000}"/>
            </a:ext>
          </a:extLst>
        </xdr:cNvPr>
        <xdr:cNvSpPr>
          <a:spLocks noChangeArrowheads="1"/>
        </xdr:cNvSpPr>
      </xdr:nvSpPr>
      <xdr:spPr bwMode="auto">
        <a:xfrm>
          <a:off x="2933700" y="4448175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8" name="Rectangle 76">
          <a:extLst>
            <a:ext uri="{FF2B5EF4-FFF2-40B4-BE49-F238E27FC236}">
              <a16:creationId xmlns:a16="http://schemas.microsoft.com/office/drawing/2014/main" id="{00000000-0008-0000-5B00-00004E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561975</xdr:colOff>
      <xdr:row>9</xdr:row>
      <xdr:rowOff>104775</xdr:rowOff>
    </xdr:from>
    <xdr:to>
      <xdr:col>4</xdr:col>
      <xdr:colOff>409575</xdr:colOff>
      <xdr:row>11</xdr:row>
      <xdr:rowOff>104775</xdr:rowOff>
    </xdr:to>
    <xdr:sp macro="" textlink="">
      <xdr:nvSpPr>
        <xdr:cNvPr id="101" name="Text Box 107">
          <a:extLst>
            <a:ext uri="{FF2B5EF4-FFF2-40B4-BE49-F238E27FC236}">
              <a16:creationId xmlns:a16="http://schemas.microsoft.com/office/drawing/2014/main" id="{00000000-0008-0000-5B00-000065000000}"/>
            </a:ext>
          </a:extLst>
        </xdr:cNvPr>
        <xdr:cNvSpPr txBox="1">
          <a:spLocks noChangeArrowheads="1"/>
        </xdr:cNvSpPr>
      </xdr:nvSpPr>
      <xdr:spPr bwMode="auto">
        <a:xfrm>
          <a:off x="2400300" y="160020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495301</xdr:colOff>
      <xdr:row>12</xdr:row>
      <xdr:rowOff>76200</xdr:rowOff>
    </xdr:from>
    <xdr:to>
      <xdr:col>4</xdr:col>
      <xdr:colOff>581026</xdr:colOff>
      <xdr:row>17</xdr:row>
      <xdr:rowOff>47625</xdr:rowOff>
    </xdr:to>
    <xdr:grpSp>
      <xdr:nvGrpSpPr>
        <xdr:cNvPr id="102" name="Group 108">
          <a:extLst>
            <a:ext uri="{FF2B5EF4-FFF2-40B4-BE49-F238E27FC236}">
              <a16:creationId xmlns:a16="http://schemas.microsoft.com/office/drawing/2014/main" id="{00000000-0008-0000-5B00-000066000000}"/>
            </a:ext>
          </a:extLst>
        </xdr:cNvPr>
        <xdr:cNvGrpSpPr>
          <a:grpSpLocks/>
        </xdr:cNvGrpSpPr>
      </xdr:nvGrpSpPr>
      <xdr:grpSpPr bwMode="auto">
        <a:xfrm>
          <a:off x="2391834" y="2133600"/>
          <a:ext cx="1000125" cy="818092"/>
          <a:chOff x="276" y="197"/>
          <a:chExt cx="94" cy="82"/>
        </a:xfrm>
      </xdr:grpSpPr>
      <xdr:sp macro="" textlink="">
        <xdr:nvSpPr>
          <xdr:cNvPr id="103" name="Freeform 109">
            <a:extLst>
              <a:ext uri="{FF2B5EF4-FFF2-40B4-BE49-F238E27FC236}">
                <a16:creationId xmlns:a16="http://schemas.microsoft.com/office/drawing/2014/main" id="{00000000-0008-0000-5B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0">
            <a:extLst>
              <a:ext uri="{FF2B5EF4-FFF2-40B4-BE49-F238E27FC236}">
                <a16:creationId xmlns:a16="http://schemas.microsoft.com/office/drawing/2014/main" id="{00000000-0008-0000-5B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1">
            <a:extLst>
              <a:ext uri="{FF2B5EF4-FFF2-40B4-BE49-F238E27FC236}">
                <a16:creationId xmlns:a16="http://schemas.microsoft.com/office/drawing/2014/main" id="{00000000-0008-0000-5B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2">
            <a:extLst>
              <a:ext uri="{FF2B5EF4-FFF2-40B4-BE49-F238E27FC236}">
                <a16:creationId xmlns:a16="http://schemas.microsoft.com/office/drawing/2014/main" id="{00000000-0008-0000-5B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3">
            <a:extLst>
              <a:ext uri="{FF2B5EF4-FFF2-40B4-BE49-F238E27FC236}">
                <a16:creationId xmlns:a16="http://schemas.microsoft.com/office/drawing/2014/main" id="{00000000-0008-0000-5B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4">
            <a:extLst>
              <a:ext uri="{FF2B5EF4-FFF2-40B4-BE49-F238E27FC236}">
                <a16:creationId xmlns:a16="http://schemas.microsoft.com/office/drawing/2014/main" id="{00000000-0008-0000-5B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5">
            <a:extLst>
              <a:ext uri="{FF2B5EF4-FFF2-40B4-BE49-F238E27FC236}">
                <a16:creationId xmlns:a16="http://schemas.microsoft.com/office/drawing/2014/main" id="{00000000-0008-0000-5B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6">
            <a:extLst>
              <a:ext uri="{FF2B5EF4-FFF2-40B4-BE49-F238E27FC236}">
                <a16:creationId xmlns:a16="http://schemas.microsoft.com/office/drawing/2014/main" id="{00000000-0008-0000-5B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7">
            <a:extLst>
              <a:ext uri="{FF2B5EF4-FFF2-40B4-BE49-F238E27FC236}">
                <a16:creationId xmlns:a16="http://schemas.microsoft.com/office/drawing/2014/main" id="{00000000-0008-0000-5B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8">
            <a:extLst>
              <a:ext uri="{FF2B5EF4-FFF2-40B4-BE49-F238E27FC236}">
                <a16:creationId xmlns:a16="http://schemas.microsoft.com/office/drawing/2014/main" id="{00000000-0008-0000-5B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9">
            <a:extLst>
              <a:ext uri="{FF2B5EF4-FFF2-40B4-BE49-F238E27FC236}">
                <a16:creationId xmlns:a16="http://schemas.microsoft.com/office/drawing/2014/main" id="{00000000-0008-0000-5B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0">
            <a:extLst>
              <a:ext uri="{FF2B5EF4-FFF2-40B4-BE49-F238E27FC236}">
                <a16:creationId xmlns:a16="http://schemas.microsoft.com/office/drawing/2014/main" id="{00000000-0008-0000-5B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1">
            <a:extLst>
              <a:ext uri="{FF2B5EF4-FFF2-40B4-BE49-F238E27FC236}">
                <a16:creationId xmlns:a16="http://schemas.microsoft.com/office/drawing/2014/main" id="{00000000-0008-0000-5B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2">
            <a:extLst>
              <a:ext uri="{FF2B5EF4-FFF2-40B4-BE49-F238E27FC236}">
                <a16:creationId xmlns:a16="http://schemas.microsoft.com/office/drawing/2014/main" id="{00000000-0008-0000-5B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4</xdr:col>
      <xdr:colOff>613834</xdr:colOff>
      <xdr:row>11</xdr:row>
      <xdr:rowOff>116418</xdr:rowOff>
    </xdr:from>
    <xdr:to>
      <xdr:col>11</xdr:col>
      <xdr:colOff>64234</xdr:colOff>
      <xdr:row>44</xdr:row>
      <xdr:rowOff>52697</xdr:rowOff>
    </xdr:to>
    <xdr:grpSp>
      <xdr:nvGrpSpPr>
        <xdr:cNvPr id="150" name="149 Grupo">
          <a:extLst>
            <a:ext uri="{FF2B5EF4-FFF2-40B4-BE49-F238E27FC236}">
              <a16:creationId xmlns:a16="http://schemas.microsoft.com/office/drawing/2014/main" id="{00000000-0008-0000-5B00-000096000000}"/>
            </a:ext>
          </a:extLst>
        </xdr:cNvPr>
        <xdr:cNvGrpSpPr/>
      </xdr:nvGrpSpPr>
      <xdr:grpSpPr>
        <a:xfrm>
          <a:off x="3424767" y="2004485"/>
          <a:ext cx="4962200" cy="5524279"/>
          <a:chOff x="1905001" y="6932084"/>
          <a:chExt cx="4784400" cy="5175029"/>
        </a:xfrm>
      </xdr:grpSpPr>
      <xdr:pic>
        <xdr:nvPicPr>
          <xdr:cNvPr id="15362" name="Picture 2">
            <a:extLst>
              <a:ext uri="{FF2B5EF4-FFF2-40B4-BE49-F238E27FC236}">
                <a16:creationId xmlns:a16="http://schemas.microsoft.com/office/drawing/2014/main" id="{00000000-0008-0000-5B00-0000023C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905001" y="6932084"/>
            <a:ext cx="4784400" cy="5175029"/>
          </a:xfrm>
          <a:prstGeom prst="rect">
            <a:avLst/>
          </a:prstGeom>
          <a:noFill/>
        </xdr:spPr>
      </xdr:pic>
      <xdr:sp macro="" textlink="">
        <xdr:nvSpPr>
          <xdr:cNvPr id="126" name="Text Box 78">
            <a:extLst>
              <a:ext uri="{FF2B5EF4-FFF2-40B4-BE49-F238E27FC236}">
                <a16:creationId xmlns:a16="http://schemas.microsoft.com/office/drawing/2014/main" id="{00000000-0008-0000-5B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37933" y="7537449"/>
            <a:ext cx="8477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7" name="Text Box 79">
            <a:extLst>
              <a:ext uri="{FF2B5EF4-FFF2-40B4-BE49-F238E27FC236}">
                <a16:creationId xmlns:a16="http://schemas.microsoft.com/office/drawing/2014/main" id="{00000000-0008-0000-5B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09458" y="7724774"/>
            <a:ext cx="7524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8" name="Text Box 80">
            <a:extLst>
              <a:ext uri="{FF2B5EF4-FFF2-40B4-BE49-F238E27FC236}">
                <a16:creationId xmlns:a16="http://schemas.microsoft.com/office/drawing/2014/main" id="{00000000-0008-0000-5B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03033" y="8181974"/>
            <a:ext cx="6667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9" name="Text Box 81">
            <a:extLst>
              <a:ext uri="{FF2B5EF4-FFF2-40B4-BE49-F238E27FC236}">
                <a16:creationId xmlns:a16="http://schemas.microsoft.com/office/drawing/2014/main" id="{00000000-0008-0000-5B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21566" y="9304864"/>
            <a:ext cx="6096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30" name="Text Box 82">
            <a:extLst>
              <a:ext uri="{FF2B5EF4-FFF2-40B4-BE49-F238E27FC236}">
                <a16:creationId xmlns:a16="http://schemas.microsoft.com/office/drawing/2014/main" id="{00000000-0008-0000-5B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62325" y="8678332"/>
            <a:ext cx="6762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1" name="Text Box 83">
            <a:extLst>
              <a:ext uri="{FF2B5EF4-FFF2-40B4-BE49-F238E27FC236}">
                <a16:creationId xmlns:a16="http://schemas.microsoft.com/office/drawing/2014/main" id="{00000000-0008-0000-5B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85633" y="9038165"/>
            <a:ext cx="7429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5B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74142" y="9321799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5B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56517" y="9559924"/>
            <a:ext cx="838200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5B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42217" y="9980082"/>
            <a:ext cx="53340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5B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87158" y="10329333"/>
            <a:ext cx="5524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5B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75467" y="10784416"/>
            <a:ext cx="542925" cy="2222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5B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90975" y="9948332"/>
            <a:ext cx="73342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5B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48566" y="10944224"/>
            <a:ext cx="704850" cy="317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5B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46916" y="11189758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5B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05593" y="9459381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5B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348441" y="8680449"/>
            <a:ext cx="5905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5B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58858" y="8645524"/>
            <a:ext cx="733425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5B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09116" y="8087782"/>
            <a:ext cx="7620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5B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88342" y="7503582"/>
            <a:ext cx="5810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5B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02642" y="8538633"/>
            <a:ext cx="485775" cy="1746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5">
            <a:extLst>
              <a:ext uri="{FF2B5EF4-FFF2-40B4-BE49-F238E27FC236}">
                <a16:creationId xmlns:a16="http://schemas.microsoft.com/office/drawing/2014/main" id="{00000000-0008-0000-5B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28483" y="8013699"/>
            <a:ext cx="7334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5B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053167" y="9660466"/>
            <a:ext cx="571500" cy="269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  <xdr:sp macro="" textlink="">
        <xdr:nvSpPr>
          <xdr:cNvPr id="148" name="Text Box 84">
            <a:extLst>
              <a:ext uri="{FF2B5EF4-FFF2-40B4-BE49-F238E27FC236}">
                <a16:creationId xmlns:a16="http://schemas.microsoft.com/office/drawing/2014/main" id="{00000000-0008-0000-5B00-00009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09358" y="8994774"/>
            <a:ext cx="44767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chemeClr val="bg1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chemeClr val="bg1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49" name="Text Box 94">
            <a:extLst>
              <a:ext uri="{FF2B5EF4-FFF2-40B4-BE49-F238E27FC236}">
                <a16:creationId xmlns:a16="http://schemas.microsoft.com/office/drawing/2014/main" id="{00000000-0008-0000-5B00-00009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23633" y="9032874"/>
            <a:ext cx="5905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RÍOS</a:t>
            </a:r>
          </a:p>
        </xdr:txBody>
      </xdr:sp>
    </xdr:grpSp>
    <xdr:clientData/>
  </xdr:twoCellAnchor>
  <xdr:twoCellAnchor editAs="oneCell">
    <xdr:from>
      <xdr:col>9</xdr:col>
      <xdr:colOff>497416</xdr:colOff>
      <xdr:row>34</xdr:row>
      <xdr:rowOff>0</xdr:rowOff>
    </xdr:from>
    <xdr:to>
      <xdr:col>13</xdr:col>
      <xdr:colOff>95249</xdr:colOff>
      <xdr:row>43</xdr:row>
      <xdr:rowOff>116418</xdr:rowOff>
    </xdr:to>
    <xdr:pic>
      <xdr:nvPicPr>
        <xdr:cNvPr id="151" name="Picture 129">
          <a:extLst>
            <a:ext uri="{FF2B5EF4-FFF2-40B4-BE49-F238E27FC236}">
              <a16:creationId xmlns:a16="http://schemas.microsoft.com/office/drawing/2014/main" id="{00000000-0008-0000-5B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37916" y="5439833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444500</xdr:colOff>
      <xdr:row>5</xdr:row>
      <xdr:rowOff>0</xdr:rowOff>
    </xdr:to>
    <xdr:pic>
      <xdr:nvPicPr>
        <xdr:cNvPr id="51" name="Imagen 3">
          <a:extLst>
            <a:ext uri="{FF2B5EF4-FFF2-40B4-BE49-F238E27FC236}">
              <a16:creationId xmlns:a16="http://schemas.microsoft.com/office/drawing/2014/main" id="{00000000-0008-0000-5B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271000" cy="793750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18</xdr:row>
      <xdr:rowOff>57150</xdr:rowOff>
    </xdr:from>
    <xdr:to>
      <xdr:col>5</xdr:col>
      <xdr:colOff>211667</xdr:colOff>
      <xdr:row>41</xdr:row>
      <xdr:rowOff>142875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5C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5" name="Rectangle 23">
          <a:extLst>
            <a:ext uri="{FF2B5EF4-FFF2-40B4-BE49-F238E27FC236}">
              <a16:creationId xmlns:a16="http://schemas.microsoft.com/office/drawing/2014/main" id="{00000000-0008-0000-5C00-000019000000}"/>
            </a:ext>
          </a:extLst>
        </xdr:cNvPr>
        <xdr:cNvSpPr>
          <a:spLocks noChangeArrowheads="1"/>
        </xdr:cNvSpPr>
      </xdr:nvSpPr>
      <xdr:spPr bwMode="auto">
        <a:xfrm>
          <a:off x="3629025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8" name="Rectangle 26">
          <a:extLst>
            <a:ext uri="{FF2B5EF4-FFF2-40B4-BE49-F238E27FC236}">
              <a16:creationId xmlns:a16="http://schemas.microsoft.com/office/drawing/2014/main" id="{00000000-0008-0000-5C00-00001C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8" name="Rectangle 76">
          <a:extLst>
            <a:ext uri="{FF2B5EF4-FFF2-40B4-BE49-F238E27FC236}">
              <a16:creationId xmlns:a16="http://schemas.microsoft.com/office/drawing/2014/main" id="{00000000-0008-0000-5C00-00004E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561975</xdr:colOff>
      <xdr:row>9</xdr:row>
      <xdr:rowOff>104775</xdr:rowOff>
    </xdr:from>
    <xdr:to>
      <xdr:col>4</xdr:col>
      <xdr:colOff>409575</xdr:colOff>
      <xdr:row>11</xdr:row>
      <xdr:rowOff>104775</xdr:rowOff>
    </xdr:to>
    <xdr:sp macro="" textlink="">
      <xdr:nvSpPr>
        <xdr:cNvPr id="101" name="Text Box 107">
          <a:extLst>
            <a:ext uri="{FF2B5EF4-FFF2-40B4-BE49-F238E27FC236}">
              <a16:creationId xmlns:a16="http://schemas.microsoft.com/office/drawing/2014/main" id="{00000000-0008-0000-5C00-000065000000}"/>
            </a:ext>
          </a:extLst>
        </xdr:cNvPr>
        <xdr:cNvSpPr txBox="1">
          <a:spLocks noChangeArrowheads="1"/>
        </xdr:cNvSpPr>
      </xdr:nvSpPr>
      <xdr:spPr bwMode="auto">
        <a:xfrm>
          <a:off x="2400300" y="160020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495301</xdr:colOff>
      <xdr:row>12</xdr:row>
      <xdr:rowOff>76200</xdr:rowOff>
    </xdr:from>
    <xdr:to>
      <xdr:col>4</xdr:col>
      <xdr:colOff>581026</xdr:colOff>
      <xdr:row>17</xdr:row>
      <xdr:rowOff>47625</xdr:rowOff>
    </xdr:to>
    <xdr:grpSp>
      <xdr:nvGrpSpPr>
        <xdr:cNvPr id="102" name="Group 108">
          <a:extLst>
            <a:ext uri="{FF2B5EF4-FFF2-40B4-BE49-F238E27FC236}">
              <a16:creationId xmlns:a16="http://schemas.microsoft.com/office/drawing/2014/main" id="{00000000-0008-0000-5C00-000066000000}"/>
            </a:ext>
          </a:extLst>
        </xdr:cNvPr>
        <xdr:cNvGrpSpPr>
          <a:grpSpLocks/>
        </xdr:cNvGrpSpPr>
      </xdr:nvGrpSpPr>
      <xdr:grpSpPr bwMode="auto">
        <a:xfrm>
          <a:off x="2391834" y="2133600"/>
          <a:ext cx="1000125" cy="818092"/>
          <a:chOff x="276" y="197"/>
          <a:chExt cx="94" cy="82"/>
        </a:xfrm>
      </xdr:grpSpPr>
      <xdr:sp macro="" textlink="">
        <xdr:nvSpPr>
          <xdr:cNvPr id="103" name="Freeform 109">
            <a:extLst>
              <a:ext uri="{FF2B5EF4-FFF2-40B4-BE49-F238E27FC236}">
                <a16:creationId xmlns:a16="http://schemas.microsoft.com/office/drawing/2014/main" id="{00000000-0008-0000-5C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0">
            <a:extLst>
              <a:ext uri="{FF2B5EF4-FFF2-40B4-BE49-F238E27FC236}">
                <a16:creationId xmlns:a16="http://schemas.microsoft.com/office/drawing/2014/main" id="{00000000-0008-0000-5C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1">
            <a:extLst>
              <a:ext uri="{FF2B5EF4-FFF2-40B4-BE49-F238E27FC236}">
                <a16:creationId xmlns:a16="http://schemas.microsoft.com/office/drawing/2014/main" id="{00000000-0008-0000-5C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2">
            <a:extLst>
              <a:ext uri="{FF2B5EF4-FFF2-40B4-BE49-F238E27FC236}">
                <a16:creationId xmlns:a16="http://schemas.microsoft.com/office/drawing/2014/main" id="{00000000-0008-0000-5C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3">
            <a:extLst>
              <a:ext uri="{FF2B5EF4-FFF2-40B4-BE49-F238E27FC236}">
                <a16:creationId xmlns:a16="http://schemas.microsoft.com/office/drawing/2014/main" id="{00000000-0008-0000-5C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4">
            <a:extLst>
              <a:ext uri="{FF2B5EF4-FFF2-40B4-BE49-F238E27FC236}">
                <a16:creationId xmlns:a16="http://schemas.microsoft.com/office/drawing/2014/main" id="{00000000-0008-0000-5C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5">
            <a:extLst>
              <a:ext uri="{FF2B5EF4-FFF2-40B4-BE49-F238E27FC236}">
                <a16:creationId xmlns:a16="http://schemas.microsoft.com/office/drawing/2014/main" id="{00000000-0008-0000-5C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6">
            <a:extLst>
              <a:ext uri="{FF2B5EF4-FFF2-40B4-BE49-F238E27FC236}">
                <a16:creationId xmlns:a16="http://schemas.microsoft.com/office/drawing/2014/main" id="{00000000-0008-0000-5C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7">
            <a:extLst>
              <a:ext uri="{FF2B5EF4-FFF2-40B4-BE49-F238E27FC236}">
                <a16:creationId xmlns:a16="http://schemas.microsoft.com/office/drawing/2014/main" id="{00000000-0008-0000-5C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8">
            <a:extLst>
              <a:ext uri="{FF2B5EF4-FFF2-40B4-BE49-F238E27FC236}">
                <a16:creationId xmlns:a16="http://schemas.microsoft.com/office/drawing/2014/main" id="{00000000-0008-0000-5C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9">
            <a:extLst>
              <a:ext uri="{FF2B5EF4-FFF2-40B4-BE49-F238E27FC236}">
                <a16:creationId xmlns:a16="http://schemas.microsoft.com/office/drawing/2014/main" id="{00000000-0008-0000-5C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0">
            <a:extLst>
              <a:ext uri="{FF2B5EF4-FFF2-40B4-BE49-F238E27FC236}">
                <a16:creationId xmlns:a16="http://schemas.microsoft.com/office/drawing/2014/main" id="{00000000-0008-0000-5C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1">
            <a:extLst>
              <a:ext uri="{FF2B5EF4-FFF2-40B4-BE49-F238E27FC236}">
                <a16:creationId xmlns:a16="http://schemas.microsoft.com/office/drawing/2014/main" id="{00000000-0008-0000-5C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2">
            <a:extLst>
              <a:ext uri="{FF2B5EF4-FFF2-40B4-BE49-F238E27FC236}">
                <a16:creationId xmlns:a16="http://schemas.microsoft.com/office/drawing/2014/main" id="{00000000-0008-0000-5C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4</xdr:col>
      <xdr:colOff>508000</xdr:colOff>
      <xdr:row>12</xdr:row>
      <xdr:rowOff>10582</xdr:rowOff>
    </xdr:from>
    <xdr:to>
      <xdr:col>10</xdr:col>
      <xdr:colOff>720400</xdr:colOff>
      <xdr:row>44</xdr:row>
      <xdr:rowOff>31054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5C00-000094000000}"/>
            </a:ext>
          </a:extLst>
        </xdr:cNvPr>
        <xdr:cNvGrpSpPr/>
      </xdr:nvGrpSpPr>
      <xdr:grpSpPr>
        <a:xfrm>
          <a:off x="3318933" y="2067982"/>
          <a:ext cx="4936800" cy="5439139"/>
          <a:chOff x="1248834" y="6646332"/>
          <a:chExt cx="4784400" cy="5100472"/>
        </a:xfrm>
      </xdr:grpSpPr>
      <xdr:pic>
        <xdr:nvPicPr>
          <xdr:cNvPr id="16386" name="Picture 2">
            <a:extLst>
              <a:ext uri="{FF2B5EF4-FFF2-40B4-BE49-F238E27FC236}">
                <a16:creationId xmlns:a16="http://schemas.microsoft.com/office/drawing/2014/main" id="{00000000-0008-0000-5C00-0000024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248834" y="6646332"/>
            <a:ext cx="4784400" cy="5100472"/>
          </a:xfrm>
          <a:prstGeom prst="rect">
            <a:avLst/>
          </a:prstGeom>
          <a:noFill/>
        </xdr:spPr>
      </xdr:pic>
      <xdr:sp macro="" textlink="">
        <xdr:nvSpPr>
          <xdr:cNvPr id="125" name="Text Box 78">
            <a:extLst>
              <a:ext uri="{FF2B5EF4-FFF2-40B4-BE49-F238E27FC236}">
                <a16:creationId xmlns:a16="http://schemas.microsoft.com/office/drawing/2014/main" id="{00000000-0008-0000-5C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377016" y="7177616"/>
            <a:ext cx="8477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5C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59124" y="7428441"/>
            <a:ext cx="7524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5C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20948" y="7885641"/>
            <a:ext cx="6667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5C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97151" y="8976782"/>
            <a:ext cx="6096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5C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48491" y="8244416"/>
            <a:ext cx="6762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5C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82383" y="8720666"/>
            <a:ext cx="7429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5C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53194" y="8761937"/>
            <a:ext cx="44767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1" i="0" u="none" strike="noStrike" baseline="0">
                <a:solidFill>
                  <a:schemeClr val="bg1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1" i="0" u="none" strike="noStrike" baseline="0">
                <a:solidFill>
                  <a:schemeClr val="bg1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5C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128557" y="8993716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5C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32101" y="9284756"/>
            <a:ext cx="838200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5C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11966" y="9641416"/>
            <a:ext cx="53340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5C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26241" y="9990666"/>
            <a:ext cx="5524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5C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072216" y="10392833"/>
            <a:ext cx="542925" cy="2222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5C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77141" y="9556749"/>
            <a:ext cx="73342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5C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66483" y="10658475"/>
            <a:ext cx="704850" cy="317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5C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11916" y="10851091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5C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39924" y="9194800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5C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713441" y="8362950"/>
            <a:ext cx="5905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5C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76774" y="8349191"/>
            <a:ext cx="733425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5C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00033" y="7717366"/>
            <a:ext cx="7620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5C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85090" y="7228413"/>
            <a:ext cx="5810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5C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57058" y="8231716"/>
            <a:ext cx="485775" cy="1746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5">
            <a:extLst>
              <a:ext uri="{FF2B5EF4-FFF2-40B4-BE49-F238E27FC236}">
                <a16:creationId xmlns:a16="http://schemas.microsoft.com/office/drawing/2014/main" id="{00000000-0008-0000-5C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35816" y="7749116"/>
            <a:ext cx="7334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5C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460499" y="9311216"/>
            <a:ext cx="571500" cy="269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8</xdr:col>
      <xdr:colOff>730250</xdr:colOff>
      <xdr:row>34</xdr:row>
      <xdr:rowOff>74082</xdr:rowOff>
    </xdr:from>
    <xdr:to>
      <xdr:col>12</xdr:col>
      <xdr:colOff>21166</xdr:colOff>
      <xdr:row>44</xdr:row>
      <xdr:rowOff>31750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5C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8750" y="5513915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31750</xdr:colOff>
      <xdr:row>5</xdr:row>
      <xdr:rowOff>0</xdr:rowOff>
    </xdr:to>
    <xdr:pic>
      <xdr:nvPicPr>
        <xdr:cNvPr id="49" name="Imagen 3">
          <a:extLst>
            <a:ext uri="{FF2B5EF4-FFF2-40B4-BE49-F238E27FC236}">
              <a16:creationId xmlns:a16="http://schemas.microsoft.com/office/drawing/2014/main" id="{00000000-0008-0000-5C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313333" cy="793750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18</xdr:row>
      <xdr:rowOff>9525</xdr:rowOff>
    </xdr:from>
    <xdr:to>
      <xdr:col>4</xdr:col>
      <xdr:colOff>560917</xdr:colOff>
      <xdr:row>41</xdr:row>
      <xdr:rowOff>95250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5D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25" name="Rectangle 23">
          <a:extLst>
            <a:ext uri="{FF2B5EF4-FFF2-40B4-BE49-F238E27FC236}">
              <a16:creationId xmlns:a16="http://schemas.microsoft.com/office/drawing/2014/main" id="{00000000-0008-0000-5D00-000019000000}"/>
            </a:ext>
          </a:extLst>
        </xdr:cNvPr>
        <xdr:cNvSpPr>
          <a:spLocks noChangeArrowheads="1"/>
        </xdr:cNvSpPr>
      </xdr:nvSpPr>
      <xdr:spPr bwMode="auto">
        <a:xfrm>
          <a:off x="3629025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28" name="Rectangle 26">
          <a:extLst>
            <a:ext uri="{FF2B5EF4-FFF2-40B4-BE49-F238E27FC236}">
              <a16:creationId xmlns:a16="http://schemas.microsoft.com/office/drawing/2014/main" id="{00000000-0008-0000-5D00-00001C000000}"/>
            </a:ext>
          </a:extLst>
        </xdr:cNvPr>
        <xdr:cNvSpPr>
          <a:spLocks noChangeArrowheads="1"/>
        </xdr:cNvSpPr>
      </xdr:nvSpPr>
      <xdr:spPr bwMode="auto">
        <a:xfrm>
          <a:off x="371475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78" name="Rectangle 76">
          <a:extLst>
            <a:ext uri="{FF2B5EF4-FFF2-40B4-BE49-F238E27FC236}">
              <a16:creationId xmlns:a16="http://schemas.microsoft.com/office/drawing/2014/main" id="{00000000-0008-0000-5D00-00004E000000}"/>
            </a:ext>
          </a:extLst>
        </xdr:cNvPr>
        <xdr:cNvSpPr>
          <a:spLocks noChangeArrowheads="1"/>
        </xdr:cNvSpPr>
      </xdr:nvSpPr>
      <xdr:spPr bwMode="auto">
        <a:xfrm>
          <a:off x="3714750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409575</xdr:colOff>
      <xdr:row>11</xdr:row>
      <xdr:rowOff>38100</xdr:rowOff>
    </xdr:from>
    <xdr:to>
      <xdr:col>4</xdr:col>
      <xdr:colOff>257175</xdr:colOff>
      <xdr:row>13</xdr:row>
      <xdr:rowOff>38100</xdr:rowOff>
    </xdr:to>
    <xdr:sp macro="" textlink="">
      <xdr:nvSpPr>
        <xdr:cNvPr id="101" name="Text Box 107">
          <a:extLst>
            <a:ext uri="{FF2B5EF4-FFF2-40B4-BE49-F238E27FC236}">
              <a16:creationId xmlns:a16="http://schemas.microsoft.com/office/drawing/2014/main" id="{00000000-0008-0000-5D00-000065000000}"/>
            </a:ext>
          </a:extLst>
        </xdr:cNvPr>
        <xdr:cNvSpPr txBox="1">
          <a:spLocks noChangeArrowheads="1"/>
        </xdr:cNvSpPr>
      </xdr:nvSpPr>
      <xdr:spPr bwMode="auto">
        <a:xfrm>
          <a:off x="2247900" y="1857375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3</xdr:col>
      <xdr:colOff>238125</xdr:colOff>
      <xdr:row>13</xdr:row>
      <xdr:rowOff>142875</xdr:rowOff>
    </xdr:from>
    <xdr:to>
      <xdr:col>4</xdr:col>
      <xdr:colOff>371475</xdr:colOff>
      <xdr:row>18</xdr:row>
      <xdr:rowOff>114300</xdr:rowOff>
    </xdr:to>
    <xdr:grpSp>
      <xdr:nvGrpSpPr>
        <xdr:cNvPr id="102" name="Group 108">
          <a:extLst>
            <a:ext uri="{FF2B5EF4-FFF2-40B4-BE49-F238E27FC236}">
              <a16:creationId xmlns:a16="http://schemas.microsoft.com/office/drawing/2014/main" id="{00000000-0008-0000-5D00-000066000000}"/>
            </a:ext>
          </a:extLst>
        </xdr:cNvPr>
        <xdr:cNvGrpSpPr>
          <a:grpSpLocks/>
        </xdr:cNvGrpSpPr>
      </xdr:nvGrpSpPr>
      <xdr:grpSpPr bwMode="auto">
        <a:xfrm>
          <a:off x="2134658" y="2369608"/>
          <a:ext cx="1047750" cy="818092"/>
          <a:chOff x="276" y="197"/>
          <a:chExt cx="94" cy="82"/>
        </a:xfrm>
      </xdr:grpSpPr>
      <xdr:sp macro="" textlink="">
        <xdr:nvSpPr>
          <xdr:cNvPr id="103" name="Freeform 109">
            <a:extLst>
              <a:ext uri="{FF2B5EF4-FFF2-40B4-BE49-F238E27FC236}">
                <a16:creationId xmlns:a16="http://schemas.microsoft.com/office/drawing/2014/main" id="{00000000-0008-0000-5D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0">
            <a:extLst>
              <a:ext uri="{FF2B5EF4-FFF2-40B4-BE49-F238E27FC236}">
                <a16:creationId xmlns:a16="http://schemas.microsoft.com/office/drawing/2014/main" id="{00000000-0008-0000-5D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1">
            <a:extLst>
              <a:ext uri="{FF2B5EF4-FFF2-40B4-BE49-F238E27FC236}">
                <a16:creationId xmlns:a16="http://schemas.microsoft.com/office/drawing/2014/main" id="{00000000-0008-0000-5D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2">
            <a:extLst>
              <a:ext uri="{FF2B5EF4-FFF2-40B4-BE49-F238E27FC236}">
                <a16:creationId xmlns:a16="http://schemas.microsoft.com/office/drawing/2014/main" id="{00000000-0008-0000-5D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3">
            <a:extLst>
              <a:ext uri="{FF2B5EF4-FFF2-40B4-BE49-F238E27FC236}">
                <a16:creationId xmlns:a16="http://schemas.microsoft.com/office/drawing/2014/main" id="{00000000-0008-0000-5D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4">
            <a:extLst>
              <a:ext uri="{FF2B5EF4-FFF2-40B4-BE49-F238E27FC236}">
                <a16:creationId xmlns:a16="http://schemas.microsoft.com/office/drawing/2014/main" id="{00000000-0008-0000-5D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5">
            <a:extLst>
              <a:ext uri="{FF2B5EF4-FFF2-40B4-BE49-F238E27FC236}">
                <a16:creationId xmlns:a16="http://schemas.microsoft.com/office/drawing/2014/main" id="{00000000-0008-0000-5D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6">
            <a:extLst>
              <a:ext uri="{FF2B5EF4-FFF2-40B4-BE49-F238E27FC236}">
                <a16:creationId xmlns:a16="http://schemas.microsoft.com/office/drawing/2014/main" id="{00000000-0008-0000-5D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7">
            <a:extLst>
              <a:ext uri="{FF2B5EF4-FFF2-40B4-BE49-F238E27FC236}">
                <a16:creationId xmlns:a16="http://schemas.microsoft.com/office/drawing/2014/main" id="{00000000-0008-0000-5D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8">
            <a:extLst>
              <a:ext uri="{FF2B5EF4-FFF2-40B4-BE49-F238E27FC236}">
                <a16:creationId xmlns:a16="http://schemas.microsoft.com/office/drawing/2014/main" id="{00000000-0008-0000-5D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9">
            <a:extLst>
              <a:ext uri="{FF2B5EF4-FFF2-40B4-BE49-F238E27FC236}">
                <a16:creationId xmlns:a16="http://schemas.microsoft.com/office/drawing/2014/main" id="{00000000-0008-0000-5D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0">
            <a:extLst>
              <a:ext uri="{FF2B5EF4-FFF2-40B4-BE49-F238E27FC236}">
                <a16:creationId xmlns:a16="http://schemas.microsoft.com/office/drawing/2014/main" id="{00000000-0008-0000-5D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1">
            <a:extLst>
              <a:ext uri="{FF2B5EF4-FFF2-40B4-BE49-F238E27FC236}">
                <a16:creationId xmlns:a16="http://schemas.microsoft.com/office/drawing/2014/main" id="{00000000-0008-0000-5D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2">
            <a:extLst>
              <a:ext uri="{FF2B5EF4-FFF2-40B4-BE49-F238E27FC236}">
                <a16:creationId xmlns:a16="http://schemas.microsoft.com/office/drawing/2014/main" id="{00000000-0008-0000-5D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4</xdr:col>
      <xdr:colOff>656166</xdr:colOff>
      <xdr:row>11</xdr:row>
      <xdr:rowOff>52917</xdr:rowOff>
    </xdr:from>
    <xdr:to>
      <xdr:col>11</xdr:col>
      <xdr:colOff>106566</xdr:colOff>
      <xdr:row>43</xdr:row>
      <xdr:rowOff>96584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5D00-000094000000}"/>
            </a:ext>
          </a:extLst>
        </xdr:cNvPr>
        <xdr:cNvGrpSpPr/>
      </xdr:nvGrpSpPr>
      <xdr:grpSpPr>
        <a:xfrm>
          <a:off x="3467099" y="1940984"/>
          <a:ext cx="4962200" cy="5462333"/>
          <a:chOff x="1640416" y="6614584"/>
          <a:chExt cx="4784400" cy="5123667"/>
        </a:xfrm>
      </xdr:grpSpPr>
      <xdr:pic>
        <xdr:nvPicPr>
          <xdr:cNvPr id="17410" name="Picture 2">
            <a:extLst>
              <a:ext uri="{FF2B5EF4-FFF2-40B4-BE49-F238E27FC236}">
                <a16:creationId xmlns:a16="http://schemas.microsoft.com/office/drawing/2014/main" id="{00000000-0008-0000-5D00-0000024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1640416" y="6614584"/>
            <a:ext cx="4784400" cy="5123667"/>
          </a:xfrm>
          <a:prstGeom prst="rect">
            <a:avLst/>
          </a:prstGeom>
          <a:noFill/>
        </xdr:spPr>
      </xdr:pic>
      <xdr:sp macro="" textlink="">
        <xdr:nvSpPr>
          <xdr:cNvPr id="125" name="Text Box 78">
            <a:extLst>
              <a:ext uri="{FF2B5EF4-FFF2-40B4-BE49-F238E27FC236}">
                <a16:creationId xmlns:a16="http://schemas.microsoft.com/office/drawing/2014/main" id="{00000000-0008-0000-5D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99267" y="7251699"/>
            <a:ext cx="8477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5D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08371" y="7439024"/>
            <a:ext cx="7524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5D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80782" y="7864475"/>
            <a:ext cx="6667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5D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946399" y="8945029"/>
            <a:ext cx="6096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5D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29492" y="8350249"/>
            <a:ext cx="6762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5D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99884" y="8678333"/>
            <a:ext cx="7429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5D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44773" y="8825437"/>
            <a:ext cx="44767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5D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66142" y="8877299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5D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91934" y="9104840"/>
            <a:ext cx="838200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5D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45883" y="9620249"/>
            <a:ext cx="53340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5D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64909" y="10032999"/>
            <a:ext cx="5524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5D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389717" y="10392833"/>
            <a:ext cx="542925" cy="22225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5D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89892" y="9546166"/>
            <a:ext cx="73342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5D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41649" y="10700808"/>
            <a:ext cx="704850" cy="317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5D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97667" y="10851090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5D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62175" y="9110133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5D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189692" y="8204199"/>
            <a:ext cx="5905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5D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761442" y="8232774"/>
            <a:ext cx="733425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5D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849284" y="7675033"/>
            <a:ext cx="7620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5D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66089" y="7196666"/>
            <a:ext cx="5810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5D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89892" y="8178799"/>
            <a:ext cx="485775" cy="1746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5">
            <a:extLst>
              <a:ext uri="{FF2B5EF4-FFF2-40B4-BE49-F238E27FC236}">
                <a16:creationId xmlns:a16="http://schemas.microsoft.com/office/drawing/2014/main" id="{00000000-0008-0000-5D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74483" y="7738532"/>
            <a:ext cx="7334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5D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799167" y="9194799"/>
            <a:ext cx="571500" cy="269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116416</xdr:colOff>
      <xdr:row>33</xdr:row>
      <xdr:rowOff>105834</xdr:rowOff>
    </xdr:from>
    <xdr:to>
      <xdr:col>12</xdr:col>
      <xdr:colOff>169332</xdr:colOff>
      <xdr:row>43</xdr:row>
      <xdr:rowOff>63502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5D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6916" y="5386917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10584</xdr:colOff>
      <xdr:row>5</xdr:row>
      <xdr:rowOff>0</xdr:rowOff>
    </xdr:to>
    <xdr:pic>
      <xdr:nvPicPr>
        <xdr:cNvPr id="49" name="Imagen 3">
          <a:extLst>
            <a:ext uri="{FF2B5EF4-FFF2-40B4-BE49-F238E27FC236}">
              <a16:creationId xmlns:a16="http://schemas.microsoft.com/office/drawing/2014/main" id="{00000000-0008-0000-5D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292167" cy="793750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18</xdr:row>
      <xdr:rowOff>142875</xdr:rowOff>
    </xdr:from>
    <xdr:to>
      <xdr:col>5</xdr:col>
      <xdr:colOff>438150</xdr:colOff>
      <xdr:row>37</xdr:row>
      <xdr:rowOff>76200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5E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142875</xdr:colOff>
      <xdr:row>14</xdr:row>
      <xdr:rowOff>76200</xdr:rowOff>
    </xdr:from>
    <xdr:to>
      <xdr:col>6</xdr:col>
      <xdr:colOff>142875</xdr:colOff>
      <xdr:row>14</xdr:row>
      <xdr:rowOff>76200</xdr:rowOff>
    </xdr:to>
    <xdr:sp macro="" textlink="">
      <xdr:nvSpPr>
        <xdr:cNvPr id="25" name="Rectangle 25">
          <a:extLst>
            <a:ext uri="{FF2B5EF4-FFF2-40B4-BE49-F238E27FC236}">
              <a16:creationId xmlns:a16="http://schemas.microsoft.com/office/drawing/2014/main" id="{00000000-0008-0000-5E00-000019000000}"/>
            </a:ext>
          </a:extLst>
        </xdr:cNvPr>
        <xdr:cNvSpPr>
          <a:spLocks noChangeArrowheads="1"/>
        </xdr:cNvSpPr>
      </xdr:nvSpPr>
      <xdr:spPr bwMode="auto">
        <a:xfrm>
          <a:off x="3857625" y="15716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15</xdr:row>
      <xdr:rowOff>9525</xdr:rowOff>
    </xdr:from>
    <xdr:to>
      <xdr:col>6</xdr:col>
      <xdr:colOff>228600</xdr:colOff>
      <xdr:row>15</xdr:row>
      <xdr:rowOff>9525</xdr:rowOff>
    </xdr:to>
    <xdr:sp macro="" textlink="">
      <xdr:nvSpPr>
        <xdr:cNvPr id="28" name="Rectangle 28">
          <a:extLst>
            <a:ext uri="{FF2B5EF4-FFF2-40B4-BE49-F238E27FC236}">
              <a16:creationId xmlns:a16="http://schemas.microsoft.com/office/drawing/2014/main" id="{00000000-0008-0000-5E00-00001C000000}"/>
            </a:ext>
          </a:extLst>
        </xdr:cNvPr>
        <xdr:cNvSpPr>
          <a:spLocks noChangeArrowheads="1"/>
        </xdr:cNvSpPr>
      </xdr:nvSpPr>
      <xdr:spPr bwMode="auto">
        <a:xfrm>
          <a:off x="3943350" y="16668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26</xdr:row>
      <xdr:rowOff>38100</xdr:rowOff>
    </xdr:from>
    <xdr:to>
      <xdr:col>5</xdr:col>
      <xdr:colOff>228600</xdr:colOff>
      <xdr:row>26</xdr:row>
      <xdr:rowOff>47625</xdr:rowOff>
    </xdr:to>
    <xdr:sp macro="" textlink="">
      <xdr:nvSpPr>
        <xdr:cNvPr id="49" name="Rectangle 49">
          <a:extLst>
            <a:ext uri="{FF2B5EF4-FFF2-40B4-BE49-F238E27FC236}">
              <a16:creationId xmlns:a16="http://schemas.microsoft.com/office/drawing/2014/main" id="{00000000-0008-0000-5E00-000031000000}"/>
            </a:ext>
          </a:extLst>
        </xdr:cNvPr>
        <xdr:cNvSpPr>
          <a:spLocks noChangeArrowheads="1"/>
        </xdr:cNvSpPr>
      </xdr:nvSpPr>
      <xdr:spPr bwMode="auto">
        <a:xfrm>
          <a:off x="3162300" y="3476625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26</xdr:row>
      <xdr:rowOff>104775</xdr:rowOff>
    </xdr:from>
    <xdr:to>
      <xdr:col>6</xdr:col>
      <xdr:colOff>238125</xdr:colOff>
      <xdr:row>26</xdr:row>
      <xdr:rowOff>104775</xdr:rowOff>
    </xdr:to>
    <xdr:sp macro="" textlink="">
      <xdr:nvSpPr>
        <xdr:cNvPr id="55" name="Rectangle 55">
          <a:extLst>
            <a:ext uri="{FF2B5EF4-FFF2-40B4-BE49-F238E27FC236}">
              <a16:creationId xmlns:a16="http://schemas.microsoft.com/office/drawing/2014/main" id="{00000000-0008-0000-5E00-000037000000}"/>
            </a:ext>
          </a:extLst>
        </xdr:cNvPr>
        <xdr:cNvSpPr>
          <a:spLocks noChangeArrowheads="1"/>
        </xdr:cNvSpPr>
      </xdr:nvSpPr>
      <xdr:spPr bwMode="auto">
        <a:xfrm>
          <a:off x="3943350" y="3543300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15</xdr:row>
      <xdr:rowOff>9525</xdr:rowOff>
    </xdr:from>
    <xdr:to>
      <xdr:col>6</xdr:col>
      <xdr:colOff>228600</xdr:colOff>
      <xdr:row>15</xdr:row>
      <xdr:rowOff>9525</xdr:rowOff>
    </xdr:to>
    <xdr:sp macro="" textlink="">
      <xdr:nvSpPr>
        <xdr:cNvPr id="78" name="Rectangle 78">
          <a:extLst>
            <a:ext uri="{FF2B5EF4-FFF2-40B4-BE49-F238E27FC236}">
              <a16:creationId xmlns:a16="http://schemas.microsoft.com/office/drawing/2014/main" id="{00000000-0008-0000-5E00-00004E000000}"/>
            </a:ext>
          </a:extLst>
        </xdr:cNvPr>
        <xdr:cNvSpPr>
          <a:spLocks noChangeArrowheads="1"/>
        </xdr:cNvSpPr>
      </xdr:nvSpPr>
      <xdr:spPr bwMode="auto">
        <a:xfrm>
          <a:off x="3943350" y="16668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228600</xdr:colOff>
      <xdr:row>10</xdr:row>
      <xdr:rowOff>38100</xdr:rowOff>
    </xdr:from>
    <xdr:to>
      <xdr:col>5</xdr:col>
      <xdr:colOff>200025</xdr:colOff>
      <xdr:row>12</xdr:row>
      <xdr:rowOff>38100</xdr:rowOff>
    </xdr:to>
    <xdr:sp macro="" textlink="">
      <xdr:nvSpPr>
        <xdr:cNvPr id="101" name="Text Box 109">
          <a:extLst>
            <a:ext uri="{FF2B5EF4-FFF2-40B4-BE49-F238E27FC236}">
              <a16:creationId xmlns:a16="http://schemas.microsoft.com/office/drawing/2014/main" id="{00000000-0008-0000-5E00-000065000000}"/>
            </a:ext>
          </a:extLst>
        </xdr:cNvPr>
        <xdr:cNvSpPr txBox="1">
          <a:spLocks noChangeArrowheads="1"/>
        </xdr:cNvSpPr>
      </xdr:nvSpPr>
      <xdr:spPr bwMode="auto">
        <a:xfrm>
          <a:off x="2419350" y="169545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171450</xdr:colOff>
      <xdr:row>12</xdr:row>
      <xdr:rowOff>142875</xdr:rowOff>
    </xdr:from>
    <xdr:to>
      <xdr:col>5</xdr:col>
      <xdr:colOff>304800</xdr:colOff>
      <xdr:row>17</xdr:row>
      <xdr:rowOff>114300</xdr:rowOff>
    </xdr:to>
    <xdr:grpSp>
      <xdr:nvGrpSpPr>
        <xdr:cNvPr id="102" name="Group 110">
          <a:extLst>
            <a:ext uri="{FF2B5EF4-FFF2-40B4-BE49-F238E27FC236}">
              <a16:creationId xmlns:a16="http://schemas.microsoft.com/office/drawing/2014/main" id="{00000000-0008-0000-5E00-000066000000}"/>
            </a:ext>
          </a:extLst>
        </xdr:cNvPr>
        <xdr:cNvGrpSpPr>
          <a:grpSpLocks/>
        </xdr:cNvGrpSpPr>
      </xdr:nvGrpSpPr>
      <xdr:grpSpPr bwMode="auto">
        <a:xfrm>
          <a:off x="2432050" y="2200275"/>
          <a:ext cx="920750" cy="818092"/>
          <a:chOff x="276" y="197"/>
          <a:chExt cx="94" cy="82"/>
        </a:xfrm>
      </xdr:grpSpPr>
      <xdr:sp macro="" textlink="">
        <xdr:nvSpPr>
          <xdr:cNvPr id="103" name="Freeform 111">
            <a:extLst>
              <a:ext uri="{FF2B5EF4-FFF2-40B4-BE49-F238E27FC236}">
                <a16:creationId xmlns:a16="http://schemas.microsoft.com/office/drawing/2014/main" id="{00000000-0008-0000-5E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2">
            <a:extLst>
              <a:ext uri="{FF2B5EF4-FFF2-40B4-BE49-F238E27FC236}">
                <a16:creationId xmlns:a16="http://schemas.microsoft.com/office/drawing/2014/main" id="{00000000-0008-0000-5E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3">
            <a:extLst>
              <a:ext uri="{FF2B5EF4-FFF2-40B4-BE49-F238E27FC236}">
                <a16:creationId xmlns:a16="http://schemas.microsoft.com/office/drawing/2014/main" id="{00000000-0008-0000-5E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4">
            <a:extLst>
              <a:ext uri="{FF2B5EF4-FFF2-40B4-BE49-F238E27FC236}">
                <a16:creationId xmlns:a16="http://schemas.microsoft.com/office/drawing/2014/main" id="{00000000-0008-0000-5E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5">
            <a:extLst>
              <a:ext uri="{FF2B5EF4-FFF2-40B4-BE49-F238E27FC236}">
                <a16:creationId xmlns:a16="http://schemas.microsoft.com/office/drawing/2014/main" id="{00000000-0008-0000-5E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6">
            <a:extLst>
              <a:ext uri="{FF2B5EF4-FFF2-40B4-BE49-F238E27FC236}">
                <a16:creationId xmlns:a16="http://schemas.microsoft.com/office/drawing/2014/main" id="{00000000-0008-0000-5E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7">
            <a:extLst>
              <a:ext uri="{FF2B5EF4-FFF2-40B4-BE49-F238E27FC236}">
                <a16:creationId xmlns:a16="http://schemas.microsoft.com/office/drawing/2014/main" id="{00000000-0008-0000-5E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8">
            <a:extLst>
              <a:ext uri="{FF2B5EF4-FFF2-40B4-BE49-F238E27FC236}">
                <a16:creationId xmlns:a16="http://schemas.microsoft.com/office/drawing/2014/main" id="{00000000-0008-0000-5E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9">
            <a:extLst>
              <a:ext uri="{FF2B5EF4-FFF2-40B4-BE49-F238E27FC236}">
                <a16:creationId xmlns:a16="http://schemas.microsoft.com/office/drawing/2014/main" id="{00000000-0008-0000-5E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20">
            <a:extLst>
              <a:ext uri="{FF2B5EF4-FFF2-40B4-BE49-F238E27FC236}">
                <a16:creationId xmlns:a16="http://schemas.microsoft.com/office/drawing/2014/main" id="{00000000-0008-0000-5E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21">
            <a:extLst>
              <a:ext uri="{FF2B5EF4-FFF2-40B4-BE49-F238E27FC236}">
                <a16:creationId xmlns:a16="http://schemas.microsoft.com/office/drawing/2014/main" id="{00000000-0008-0000-5E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2">
            <a:extLst>
              <a:ext uri="{FF2B5EF4-FFF2-40B4-BE49-F238E27FC236}">
                <a16:creationId xmlns:a16="http://schemas.microsoft.com/office/drawing/2014/main" id="{00000000-0008-0000-5E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3">
            <a:extLst>
              <a:ext uri="{FF2B5EF4-FFF2-40B4-BE49-F238E27FC236}">
                <a16:creationId xmlns:a16="http://schemas.microsoft.com/office/drawing/2014/main" id="{00000000-0008-0000-5E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4">
            <a:extLst>
              <a:ext uri="{FF2B5EF4-FFF2-40B4-BE49-F238E27FC236}">
                <a16:creationId xmlns:a16="http://schemas.microsoft.com/office/drawing/2014/main" id="{00000000-0008-0000-5E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5</xdr:col>
      <xdr:colOff>518582</xdr:colOff>
      <xdr:row>10</xdr:row>
      <xdr:rowOff>127000</xdr:rowOff>
    </xdr:from>
    <xdr:to>
      <xdr:col>11</xdr:col>
      <xdr:colOff>730982</xdr:colOff>
      <xdr:row>42</xdr:row>
      <xdr:rowOff>149350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5E00-000094000000}"/>
            </a:ext>
          </a:extLst>
        </xdr:cNvPr>
        <xdr:cNvGrpSpPr/>
      </xdr:nvGrpSpPr>
      <xdr:grpSpPr>
        <a:xfrm>
          <a:off x="3566582" y="1845733"/>
          <a:ext cx="4936800" cy="5441017"/>
          <a:chOff x="2370666" y="6402917"/>
          <a:chExt cx="4784400" cy="5102350"/>
        </a:xfrm>
      </xdr:grpSpPr>
      <xdr:pic>
        <xdr:nvPicPr>
          <xdr:cNvPr id="18434" name="Picture 2">
            <a:extLst>
              <a:ext uri="{FF2B5EF4-FFF2-40B4-BE49-F238E27FC236}">
                <a16:creationId xmlns:a16="http://schemas.microsoft.com/office/drawing/2014/main" id="{00000000-0008-0000-5E00-0000024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370666" y="6402917"/>
            <a:ext cx="4784400" cy="5102350"/>
          </a:xfrm>
          <a:prstGeom prst="rect">
            <a:avLst/>
          </a:prstGeom>
          <a:noFill/>
        </xdr:spPr>
      </xdr:pic>
      <xdr:sp macro="" textlink="">
        <xdr:nvSpPr>
          <xdr:cNvPr id="125" name="Text Box 80">
            <a:extLst>
              <a:ext uri="{FF2B5EF4-FFF2-40B4-BE49-F238E27FC236}">
                <a16:creationId xmlns:a16="http://schemas.microsoft.com/office/drawing/2014/main" id="{00000000-0008-0000-5E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77683" y="7050616"/>
            <a:ext cx="8477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81">
            <a:extLst>
              <a:ext uri="{FF2B5EF4-FFF2-40B4-BE49-F238E27FC236}">
                <a16:creationId xmlns:a16="http://schemas.microsoft.com/office/drawing/2014/main" id="{00000000-0008-0000-5E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49208" y="7237941"/>
            <a:ext cx="7524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2">
            <a:extLst>
              <a:ext uri="{FF2B5EF4-FFF2-40B4-BE49-F238E27FC236}">
                <a16:creationId xmlns:a16="http://schemas.microsoft.com/office/drawing/2014/main" id="{00000000-0008-0000-5E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21619" y="7673975"/>
            <a:ext cx="6667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3">
            <a:extLst>
              <a:ext uri="{FF2B5EF4-FFF2-40B4-BE49-F238E27FC236}">
                <a16:creationId xmlns:a16="http://schemas.microsoft.com/office/drawing/2014/main" id="{00000000-0008-0000-5E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76653" y="8743946"/>
            <a:ext cx="6096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4">
            <a:extLst>
              <a:ext uri="{FF2B5EF4-FFF2-40B4-BE49-F238E27FC236}">
                <a16:creationId xmlns:a16="http://schemas.microsoft.com/office/drawing/2014/main" id="{00000000-0008-0000-5E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49158" y="8117416"/>
            <a:ext cx="6762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0" name="Text Box 85">
            <a:extLst>
              <a:ext uri="{FF2B5EF4-FFF2-40B4-BE49-F238E27FC236}">
                <a16:creationId xmlns:a16="http://schemas.microsoft.com/office/drawing/2014/main" id="{00000000-0008-0000-5E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51301" y="8477250"/>
            <a:ext cx="7429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6">
            <a:extLst>
              <a:ext uri="{FF2B5EF4-FFF2-40B4-BE49-F238E27FC236}">
                <a16:creationId xmlns:a16="http://schemas.microsoft.com/office/drawing/2014/main" id="{00000000-0008-0000-5E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75025" y="8582025"/>
            <a:ext cx="44767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7">
            <a:extLst>
              <a:ext uri="{FF2B5EF4-FFF2-40B4-BE49-F238E27FC236}">
                <a16:creationId xmlns:a16="http://schemas.microsoft.com/office/drawing/2014/main" id="{00000000-0008-0000-5E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144558" y="8676216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8">
            <a:extLst>
              <a:ext uri="{FF2B5EF4-FFF2-40B4-BE49-F238E27FC236}">
                <a16:creationId xmlns:a16="http://schemas.microsoft.com/office/drawing/2014/main" id="{00000000-0008-0000-5E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01019" y="9041341"/>
            <a:ext cx="838200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9">
            <a:extLst>
              <a:ext uri="{FF2B5EF4-FFF2-40B4-BE49-F238E27FC236}">
                <a16:creationId xmlns:a16="http://schemas.microsoft.com/office/drawing/2014/main" id="{00000000-0008-0000-5E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07883" y="9398000"/>
            <a:ext cx="53340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90">
            <a:extLst>
              <a:ext uri="{FF2B5EF4-FFF2-40B4-BE49-F238E27FC236}">
                <a16:creationId xmlns:a16="http://schemas.microsoft.com/office/drawing/2014/main" id="{00000000-0008-0000-5E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95158" y="9789583"/>
            <a:ext cx="5524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91">
            <a:extLst>
              <a:ext uri="{FF2B5EF4-FFF2-40B4-BE49-F238E27FC236}">
                <a16:creationId xmlns:a16="http://schemas.microsoft.com/office/drawing/2014/main" id="{00000000-0008-0000-5E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151718" y="10167405"/>
            <a:ext cx="542925" cy="2254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2">
            <a:extLst>
              <a:ext uri="{FF2B5EF4-FFF2-40B4-BE49-F238E27FC236}">
                <a16:creationId xmlns:a16="http://schemas.microsoft.com/office/drawing/2014/main" id="{00000000-0008-0000-5E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477808" y="9228666"/>
            <a:ext cx="73342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3">
            <a:extLst>
              <a:ext uri="{FF2B5EF4-FFF2-40B4-BE49-F238E27FC236}">
                <a16:creationId xmlns:a16="http://schemas.microsoft.com/office/drawing/2014/main" id="{00000000-0008-0000-5E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24816" y="10404474"/>
            <a:ext cx="704850" cy="317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4">
            <a:extLst>
              <a:ext uri="{FF2B5EF4-FFF2-40B4-BE49-F238E27FC236}">
                <a16:creationId xmlns:a16="http://schemas.microsoft.com/office/drawing/2014/main" id="{00000000-0008-0000-5E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12583" y="10607675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5">
            <a:extLst>
              <a:ext uri="{FF2B5EF4-FFF2-40B4-BE49-F238E27FC236}">
                <a16:creationId xmlns:a16="http://schemas.microsoft.com/office/drawing/2014/main" id="{00000000-0008-0000-5E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92424" y="8866716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6">
            <a:extLst>
              <a:ext uri="{FF2B5EF4-FFF2-40B4-BE49-F238E27FC236}">
                <a16:creationId xmlns:a16="http://schemas.microsoft.com/office/drawing/2014/main" id="{00000000-0008-0000-5E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61192" y="8161866"/>
            <a:ext cx="5905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7">
            <a:extLst>
              <a:ext uri="{FF2B5EF4-FFF2-40B4-BE49-F238E27FC236}">
                <a16:creationId xmlns:a16="http://schemas.microsoft.com/office/drawing/2014/main" id="{00000000-0008-0000-5E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639858" y="8031691"/>
            <a:ext cx="733425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8">
            <a:extLst>
              <a:ext uri="{FF2B5EF4-FFF2-40B4-BE49-F238E27FC236}">
                <a16:creationId xmlns:a16="http://schemas.microsoft.com/office/drawing/2014/main" id="{00000000-0008-0000-5E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20783" y="7463366"/>
            <a:ext cx="7620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9">
            <a:extLst>
              <a:ext uri="{FF2B5EF4-FFF2-40B4-BE49-F238E27FC236}">
                <a16:creationId xmlns:a16="http://schemas.microsoft.com/office/drawing/2014/main" id="{00000000-0008-0000-5E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75174" y="7006166"/>
            <a:ext cx="5810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100">
            <a:extLst>
              <a:ext uri="{FF2B5EF4-FFF2-40B4-BE49-F238E27FC236}">
                <a16:creationId xmlns:a16="http://schemas.microsoft.com/office/drawing/2014/main" id="{00000000-0008-0000-5E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68308" y="7977716"/>
            <a:ext cx="485775" cy="1746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7">
            <a:extLst>
              <a:ext uri="{FF2B5EF4-FFF2-40B4-BE49-F238E27FC236}">
                <a16:creationId xmlns:a16="http://schemas.microsoft.com/office/drawing/2014/main" id="{00000000-0008-0000-5E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68233" y="7526866"/>
            <a:ext cx="7334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8">
            <a:extLst>
              <a:ext uri="{FF2B5EF4-FFF2-40B4-BE49-F238E27FC236}">
                <a16:creationId xmlns:a16="http://schemas.microsoft.com/office/drawing/2014/main" id="{00000000-0008-0000-5E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592916" y="9046632"/>
            <a:ext cx="571500" cy="269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10</xdr:col>
      <xdr:colOff>169332</xdr:colOff>
      <xdr:row>33</xdr:row>
      <xdr:rowOff>74083</xdr:rowOff>
    </xdr:from>
    <xdr:to>
      <xdr:col>13</xdr:col>
      <xdr:colOff>222248</xdr:colOff>
      <xdr:row>43</xdr:row>
      <xdr:rowOff>31751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5E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2665" y="5355166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13</xdr:col>
      <xdr:colOff>10584</xdr:colOff>
      <xdr:row>5</xdr:row>
      <xdr:rowOff>0</xdr:rowOff>
    </xdr:to>
    <xdr:pic>
      <xdr:nvPicPr>
        <xdr:cNvPr id="51" name="Imagen 3">
          <a:extLst>
            <a:ext uri="{FF2B5EF4-FFF2-40B4-BE49-F238E27FC236}">
              <a16:creationId xmlns:a16="http://schemas.microsoft.com/office/drawing/2014/main" id="{00000000-0008-0000-5E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1" y="0"/>
          <a:ext cx="9069916" cy="79375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22</xdr:row>
      <xdr:rowOff>19051</xdr:rowOff>
    </xdr:from>
    <xdr:to>
      <xdr:col>4</xdr:col>
      <xdr:colOff>714375</xdr:colOff>
      <xdr:row>40</xdr:row>
      <xdr:rowOff>57151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5F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25" name="Rectangle 23">
          <a:extLst>
            <a:ext uri="{FF2B5EF4-FFF2-40B4-BE49-F238E27FC236}">
              <a16:creationId xmlns:a16="http://schemas.microsoft.com/office/drawing/2014/main" id="{00000000-0008-0000-5F00-000019000000}"/>
            </a:ext>
          </a:extLst>
        </xdr:cNvPr>
        <xdr:cNvSpPr>
          <a:spLocks noChangeArrowheads="1"/>
        </xdr:cNvSpPr>
      </xdr:nvSpPr>
      <xdr:spPr bwMode="auto">
        <a:xfrm>
          <a:off x="4152900" y="17335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28" name="Rectangle 26">
          <a:extLst>
            <a:ext uri="{FF2B5EF4-FFF2-40B4-BE49-F238E27FC236}">
              <a16:creationId xmlns:a16="http://schemas.microsoft.com/office/drawing/2014/main" id="{00000000-0008-0000-5F00-00001C000000}"/>
            </a:ext>
          </a:extLst>
        </xdr:cNvPr>
        <xdr:cNvSpPr>
          <a:spLocks noChangeArrowheads="1"/>
        </xdr:cNvSpPr>
      </xdr:nvSpPr>
      <xdr:spPr bwMode="auto">
        <a:xfrm>
          <a:off x="423862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78" name="Rectangle 76">
          <a:extLst>
            <a:ext uri="{FF2B5EF4-FFF2-40B4-BE49-F238E27FC236}">
              <a16:creationId xmlns:a16="http://schemas.microsoft.com/office/drawing/2014/main" id="{00000000-0008-0000-5F00-00004E000000}"/>
            </a:ext>
          </a:extLst>
        </xdr:cNvPr>
        <xdr:cNvSpPr>
          <a:spLocks noChangeArrowheads="1"/>
        </xdr:cNvSpPr>
      </xdr:nvSpPr>
      <xdr:spPr bwMode="auto">
        <a:xfrm>
          <a:off x="4238625" y="18288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266700</xdr:colOff>
      <xdr:row>11</xdr:row>
      <xdr:rowOff>104775</xdr:rowOff>
    </xdr:from>
    <xdr:to>
      <xdr:col>5</xdr:col>
      <xdr:colOff>238125</xdr:colOff>
      <xdr:row>13</xdr:row>
      <xdr:rowOff>104775</xdr:rowOff>
    </xdr:to>
    <xdr:sp macro="" textlink="">
      <xdr:nvSpPr>
        <xdr:cNvPr id="101" name="Text Box 107">
          <a:extLst>
            <a:ext uri="{FF2B5EF4-FFF2-40B4-BE49-F238E27FC236}">
              <a16:creationId xmlns:a16="http://schemas.microsoft.com/office/drawing/2014/main" id="{00000000-0008-0000-5F00-000065000000}"/>
            </a:ext>
          </a:extLst>
        </xdr:cNvPr>
        <xdr:cNvSpPr txBox="1">
          <a:spLocks noChangeArrowheads="1"/>
        </xdr:cNvSpPr>
      </xdr:nvSpPr>
      <xdr:spPr bwMode="auto">
        <a:xfrm>
          <a:off x="2752725" y="1924050"/>
          <a:ext cx="733425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REGIÓN </a:t>
          </a:r>
        </a:p>
        <a:p>
          <a:pPr algn="ctr" rtl="0">
            <a:defRPr sz="1000"/>
          </a:pPr>
          <a:r>
            <a:rPr lang="es-EC" sz="600" b="0" i="0" u="none" strike="noStrike" baseline="0">
              <a:solidFill>
                <a:srgbClr val="000000"/>
              </a:solidFill>
              <a:latin typeface="Geneva"/>
            </a:rPr>
            <a:t>INSULAR</a:t>
          </a:r>
        </a:p>
      </xdr:txBody>
    </xdr:sp>
    <xdr:clientData/>
  </xdr:twoCellAnchor>
  <xdr:twoCellAnchor>
    <xdr:from>
      <xdr:col>4</xdr:col>
      <xdr:colOff>234950</xdr:colOff>
      <xdr:row>14</xdr:row>
      <xdr:rowOff>7408</xdr:rowOff>
    </xdr:from>
    <xdr:to>
      <xdr:col>5</xdr:col>
      <xdr:colOff>368300</xdr:colOff>
      <xdr:row>18</xdr:row>
      <xdr:rowOff>137583</xdr:rowOff>
    </xdr:to>
    <xdr:grpSp>
      <xdr:nvGrpSpPr>
        <xdr:cNvPr id="102" name="Group 108">
          <a:extLst>
            <a:ext uri="{FF2B5EF4-FFF2-40B4-BE49-F238E27FC236}">
              <a16:creationId xmlns:a16="http://schemas.microsoft.com/office/drawing/2014/main" id="{00000000-0008-0000-5F00-000066000000}"/>
            </a:ext>
          </a:extLst>
        </xdr:cNvPr>
        <xdr:cNvGrpSpPr>
          <a:grpSpLocks/>
        </xdr:cNvGrpSpPr>
      </xdr:nvGrpSpPr>
      <xdr:grpSpPr bwMode="auto">
        <a:xfrm>
          <a:off x="2791883" y="2403475"/>
          <a:ext cx="920750" cy="790575"/>
          <a:chOff x="276" y="197"/>
          <a:chExt cx="94" cy="82"/>
        </a:xfrm>
      </xdr:grpSpPr>
      <xdr:sp macro="" textlink="">
        <xdr:nvSpPr>
          <xdr:cNvPr id="103" name="Freeform 109">
            <a:extLst>
              <a:ext uri="{FF2B5EF4-FFF2-40B4-BE49-F238E27FC236}">
                <a16:creationId xmlns:a16="http://schemas.microsoft.com/office/drawing/2014/main" id="{00000000-0008-0000-5F00-000067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4" name="Freeform 110">
            <a:extLst>
              <a:ext uri="{FF2B5EF4-FFF2-40B4-BE49-F238E27FC236}">
                <a16:creationId xmlns:a16="http://schemas.microsoft.com/office/drawing/2014/main" id="{00000000-0008-0000-5F00-000068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5" name="Freeform 111">
            <a:extLst>
              <a:ext uri="{FF2B5EF4-FFF2-40B4-BE49-F238E27FC236}">
                <a16:creationId xmlns:a16="http://schemas.microsoft.com/office/drawing/2014/main" id="{00000000-0008-0000-5F00-000069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6" name="Freeform 112">
            <a:extLst>
              <a:ext uri="{FF2B5EF4-FFF2-40B4-BE49-F238E27FC236}">
                <a16:creationId xmlns:a16="http://schemas.microsoft.com/office/drawing/2014/main" id="{00000000-0008-0000-5F00-00006A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7" name="Freeform 113">
            <a:extLst>
              <a:ext uri="{FF2B5EF4-FFF2-40B4-BE49-F238E27FC236}">
                <a16:creationId xmlns:a16="http://schemas.microsoft.com/office/drawing/2014/main" id="{00000000-0008-0000-5F00-00006B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08" name="Freeform 114">
            <a:extLst>
              <a:ext uri="{FF2B5EF4-FFF2-40B4-BE49-F238E27FC236}">
                <a16:creationId xmlns:a16="http://schemas.microsoft.com/office/drawing/2014/main" id="{00000000-0008-0000-5F00-00006C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09" name="Freeform 115">
            <a:extLst>
              <a:ext uri="{FF2B5EF4-FFF2-40B4-BE49-F238E27FC236}">
                <a16:creationId xmlns:a16="http://schemas.microsoft.com/office/drawing/2014/main" id="{00000000-0008-0000-5F00-00006D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0" name="Freeform 116">
            <a:extLst>
              <a:ext uri="{FF2B5EF4-FFF2-40B4-BE49-F238E27FC236}">
                <a16:creationId xmlns:a16="http://schemas.microsoft.com/office/drawing/2014/main" id="{00000000-0008-0000-5F00-00006E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7">
            <a:extLst>
              <a:ext uri="{FF2B5EF4-FFF2-40B4-BE49-F238E27FC236}">
                <a16:creationId xmlns:a16="http://schemas.microsoft.com/office/drawing/2014/main" id="{00000000-0008-0000-5F00-00006F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8">
            <a:extLst>
              <a:ext uri="{FF2B5EF4-FFF2-40B4-BE49-F238E27FC236}">
                <a16:creationId xmlns:a16="http://schemas.microsoft.com/office/drawing/2014/main" id="{00000000-0008-0000-5F00-000070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9">
            <a:extLst>
              <a:ext uri="{FF2B5EF4-FFF2-40B4-BE49-F238E27FC236}">
                <a16:creationId xmlns:a16="http://schemas.microsoft.com/office/drawing/2014/main" id="{00000000-0008-0000-5F00-000071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20">
            <a:extLst>
              <a:ext uri="{FF2B5EF4-FFF2-40B4-BE49-F238E27FC236}">
                <a16:creationId xmlns:a16="http://schemas.microsoft.com/office/drawing/2014/main" id="{00000000-0008-0000-5F00-000072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21">
            <a:extLst>
              <a:ext uri="{FF2B5EF4-FFF2-40B4-BE49-F238E27FC236}">
                <a16:creationId xmlns:a16="http://schemas.microsoft.com/office/drawing/2014/main" id="{00000000-0008-0000-5F00-000073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22">
            <a:extLst>
              <a:ext uri="{FF2B5EF4-FFF2-40B4-BE49-F238E27FC236}">
                <a16:creationId xmlns:a16="http://schemas.microsoft.com/office/drawing/2014/main" id="{00000000-0008-0000-5F00-000074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>
    <xdr:from>
      <xdr:col>5</xdr:col>
      <xdr:colOff>243417</xdr:colOff>
      <xdr:row>11</xdr:row>
      <xdr:rowOff>148168</xdr:rowOff>
    </xdr:from>
    <xdr:to>
      <xdr:col>11</xdr:col>
      <xdr:colOff>64234</xdr:colOff>
      <xdr:row>44</xdr:row>
      <xdr:rowOff>29791</xdr:rowOff>
    </xdr:to>
    <xdr:grpSp>
      <xdr:nvGrpSpPr>
        <xdr:cNvPr id="148" name="147 Grupo">
          <a:extLst>
            <a:ext uri="{FF2B5EF4-FFF2-40B4-BE49-F238E27FC236}">
              <a16:creationId xmlns:a16="http://schemas.microsoft.com/office/drawing/2014/main" id="{00000000-0008-0000-5F00-000094000000}"/>
            </a:ext>
          </a:extLst>
        </xdr:cNvPr>
        <xdr:cNvGrpSpPr/>
      </xdr:nvGrpSpPr>
      <xdr:grpSpPr>
        <a:xfrm>
          <a:off x="3587750" y="2036235"/>
          <a:ext cx="4943151" cy="5444223"/>
          <a:chOff x="2286000" y="6021917"/>
          <a:chExt cx="4784400" cy="5120373"/>
        </a:xfrm>
      </xdr:grpSpPr>
      <xdr:pic>
        <xdr:nvPicPr>
          <xdr:cNvPr id="19458" name="Picture 2">
            <a:extLst>
              <a:ext uri="{FF2B5EF4-FFF2-40B4-BE49-F238E27FC236}">
                <a16:creationId xmlns:a16="http://schemas.microsoft.com/office/drawing/2014/main" id="{00000000-0008-0000-5F00-0000024C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clrChange>
              <a:clrFrom>
                <a:srgbClr val="FFFFFF"/>
              </a:clrFrom>
              <a:clrTo>
                <a:srgbClr val="FFFFFF">
                  <a:alpha val="0"/>
                </a:srgbClr>
              </a:clrTo>
            </a:clrChange>
          </a:blip>
          <a:srcRect/>
          <a:stretch>
            <a:fillRect/>
          </a:stretch>
        </xdr:blipFill>
        <xdr:spPr bwMode="auto">
          <a:xfrm>
            <a:off x="2286000" y="6021917"/>
            <a:ext cx="4784400" cy="5120373"/>
          </a:xfrm>
          <a:prstGeom prst="rect">
            <a:avLst/>
          </a:prstGeom>
          <a:noFill/>
        </xdr:spPr>
      </xdr:pic>
      <xdr:sp macro="" textlink="">
        <xdr:nvSpPr>
          <xdr:cNvPr id="125" name="Text Box 78">
            <a:extLst>
              <a:ext uri="{FF2B5EF4-FFF2-40B4-BE49-F238E27FC236}">
                <a16:creationId xmlns:a16="http://schemas.microsoft.com/office/drawing/2014/main" id="{00000000-0008-0000-5F00-00007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67101" y="6553200"/>
            <a:ext cx="8477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ESMERALDAS</a:t>
            </a:r>
          </a:p>
        </xdr:txBody>
      </xdr:sp>
      <xdr:sp macro="" textlink="">
        <xdr:nvSpPr>
          <xdr:cNvPr id="126" name="Text Box 79">
            <a:extLst>
              <a:ext uri="{FF2B5EF4-FFF2-40B4-BE49-F238E27FC236}">
                <a16:creationId xmlns:a16="http://schemas.microsoft.com/office/drawing/2014/main" id="{00000000-0008-0000-5F00-00007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206877" y="6814606"/>
            <a:ext cx="7524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IMBABURA</a:t>
            </a:r>
          </a:p>
        </xdr:txBody>
      </xdr:sp>
      <xdr:sp macro="" textlink="">
        <xdr:nvSpPr>
          <xdr:cNvPr id="127" name="Text Box 80">
            <a:extLst>
              <a:ext uri="{FF2B5EF4-FFF2-40B4-BE49-F238E27FC236}">
                <a16:creationId xmlns:a16="http://schemas.microsoft.com/office/drawing/2014/main" id="{00000000-0008-0000-5F00-00007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58122" y="7250640"/>
            <a:ext cx="6667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STO. DMGO</a:t>
            </a:r>
          </a:p>
        </xdr:txBody>
      </xdr:sp>
      <xdr:sp macro="" textlink="">
        <xdr:nvSpPr>
          <xdr:cNvPr id="128" name="Text Box 81">
            <a:extLst>
              <a:ext uri="{FF2B5EF4-FFF2-40B4-BE49-F238E27FC236}">
                <a16:creationId xmlns:a16="http://schemas.microsoft.com/office/drawing/2014/main" id="{00000000-0008-0000-5F00-00008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623736" y="8341783"/>
            <a:ext cx="6096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Geneva"/>
              </a:rPr>
              <a:t>BOLÍVAR</a:t>
            </a:r>
          </a:p>
        </xdr:txBody>
      </xdr:sp>
      <xdr:sp macro="" textlink="">
        <xdr:nvSpPr>
          <xdr:cNvPr id="129" name="Text Box 82">
            <a:extLst>
              <a:ext uri="{FF2B5EF4-FFF2-40B4-BE49-F238E27FC236}">
                <a16:creationId xmlns:a16="http://schemas.microsoft.com/office/drawing/2014/main" id="{00000000-0008-0000-5F00-00008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75078" y="7757579"/>
            <a:ext cx="67627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COTOPAXI</a:t>
            </a:r>
          </a:p>
        </xdr:txBody>
      </xdr:sp>
      <xdr:sp macro="" textlink="">
        <xdr:nvSpPr>
          <xdr:cNvPr id="130" name="Text Box 83">
            <a:extLst>
              <a:ext uri="{FF2B5EF4-FFF2-40B4-BE49-F238E27FC236}">
                <a16:creationId xmlns:a16="http://schemas.microsoft.com/office/drawing/2014/main" id="{00000000-0008-0000-5F00-00008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985689" y="8095187"/>
            <a:ext cx="7429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TUNGURAHUA</a:t>
            </a:r>
          </a:p>
        </xdr:txBody>
      </xdr:sp>
      <xdr:sp macro="" textlink="">
        <xdr:nvSpPr>
          <xdr:cNvPr id="131" name="Text Box 84">
            <a:extLst>
              <a:ext uri="{FF2B5EF4-FFF2-40B4-BE49-F238E27FC236}">
                <a16:creationId xmlns:a16="http://schemas.microsoft.com/office/drawing/2014/main" id="{00000000-0008-0000-5F00-00008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332693" y="8116358"/>
            <a:ext cx="44767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LOS 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RÍOS</a:t>
            </a:r>
          </a:p>
        </xdr:txBody>
      </xdr:sp>
      <xdr:sp macro="" textlink="">
        <xdr:nvSpPr>
          <xdr:cNvPr id="132" name="Text Box 85">
            <a:extLst>
              <a:ext uri="{FF2B5EF4-FFF2-40B4-BE49-F238E27FC236}">
                <a16:creationId xmlns:a16="http://schemas.microsoft.com/office/drawing/2014/main" id="{00000000-0008-0000-5F00-00008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271559" y="8337550"/>
            <a:ext cx="733425" cy="1873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PASTAZA</a:t>
            </a:r>
          </a:p>
        </xdr:txBody>
      </xdr:sp>
      <xdr:sp macro="" textlink="">
        <xdr:nvSpPr>
          <xdr:cNvPr id="133" name="Text Box 86">
            <a:extLst>
              <a:ext uri="{FF2B5EF4-FFF2-40B4-BE49-F238E27FC236}">
                <a16:creationId xmlns:a16="http://schemas.microsoft.com/office/drawing/2014/main" id="{00000000-0008-0000-5F00-00008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848101" y="8639175"/>
            <a:ext cx="838200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CHIMBORAZO</a:t>
            </a:r>
          </a:p>
        </xdr:txBody>
      </xdr:sp>
      <xdr:sp macro="" textlink="">
        <xdr:nvSpPr>
          <xdr:cNvPr id="134" name="Text Box 87">
            <a:extLst>
              <a:ext uri="{FF2B5EF4-FFF2-40B4-BE49-F238E27FC236}">
                <a16:creationId xmlns:a16="http://schemas.microsoft.com/office/drawing/2014/main" id="{00000000-0008-0000-5F00-00008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23217" y="9027583"/>
            <a:ext cx="53340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CAÑAR</a:t>
            </a:r>
          </a:p>
        </xdr:txBody>
      </xdr:sp>
      <xdr:sp macro="" textlink="">
        <xdr:nvSpPr>
          <xdr:cNvPr id="135" name="Text Box 88">
            <a:extLst>
              <a:ext uri="{FF2B5EF4-FFF2-40B4-BE49-F238E27FC236}">
                <a16:creationId xmlns:a16="http://schemas.microsoft.com/office/drawing/2014/main" id="{00000000-0008-0000-5F00-00008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531660" y="9366249"/>
            <a:ext cx="552450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AZUAY</a:t>
            </a:r>
          </a:p>
        </xdr:txBody>
      </xdr:sp>
      <xdr:sp macro="" textlink="">
        <xdr:nvSpPr>
          <xdr:cNvPr id="136" name="Text Box 89">
            <a:extLst>
              <a:ext uri="{FF2B5EF4-FFF2-40B4-BE49-F238E27FC236}">
                <a16:creationId xmlns:a16="http://schemas.microsoft.com/office/drawing/2014/main" id="{00000000-0008-0000-5F00-00008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035301" y="9775825"/>
            <a:ext cx="542925" cy="2254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 ORO</a:t>
            </a:r>
          </a:p>
        </xdr:txBody>
      </xdr:sp>
      <xdr:sp macro="" textlink="">
        <xdr:nvSpPr>
          <xdr:cNvPr id="137" name="Text Box 90">
            <a:extLst>
              <a:ext uri="{FF2B5EF4-FFF2-40B4-BE49-F238E27FC236}">
                <a16:creationId xmlns:a16="http://schemas.microsoft.com/office/drawing/2014/main" id="{00000000-0008-0000-5F00-00008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20143" y="8995834"/>
            <a:ext cx="733425" cy="2889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MORONA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SANTIAGO</a:t>
            </a:r>
          </a:p>
        </xdr:txBody>
      </xdr:sp>
      <xdr:sp macro="" textlink="">
        <xdr:nvSpPr>
          <xdr:cNvPr id="138" name="Text Box 91">
            <a:extLst>
              <a:ext uri="{FF2B5EF4-FFF2-40B4-BE49-F238E27FC236}">
                <a16:creationId xmlns:a16="http://schemas.microsoft.com/office/drawing/2014/main" id="{00000000-0008-0000-5F00-00008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740151" y="10150475"/>
            <a:ext cx="704850" cy="3175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ZAMORA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CHINCHIPE</a:t>
            </a:r>
          </a:p>
        </xdr:txBody>
      </xdr:sp>
      <xdr:sp macro="" textlink="">
        <xdr:nvSpPr>
          <xdr:cNvPr id="139" name="Text Box 92">
            <a:extLst>
              <a:ext uri="{FF2B5EF4-FFF2-40B4-BE49-F238E27FC236}">
                <a16:creationId xmlns:a16="http://schemas.microsoft.com/office/drawing/2014/main" id="{00000000-0008-0000-5F00-00008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80834" y="10247841"/>
            <a:ext cx="5048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LOJA</a:t>
            </a:r>
          </a:p>
        </xdr:txBody>
      </xdr:sp>
      <xdr:sp macro="" textlink="">
        <xdr:nvSpPr>
          <xdr:cNvPr id="140" name="Text Box 93">
            <a:extLst>
              <a:ext uri="{FF2B5EF4-FFF2-40B4-BE49-F238E27FC236}">
                <a16:creationId xmlns:a16="http://schemas.microsoft.com/office/drawing/2014/main" id="{00000000-0008-0000-5F00-00008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839510" y="8496300"/>
            <a:ext cx="7334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GUAYAS</a:t>
            </a:r>
          </a:p>
        </xdr:txBody>
      </xdr:sp>
      <xdr:sp macro="" textlink="">
        <xdr:nvSpPr>
          <xdr:cNvPr id="141" name="Text Box 94">
            <a:extLst>
              <a:ext uri="{FF2B5EF4-FFF2-40B4-BE49-F238E27FC236}">
                <a16:creationId xmlns:a16="http://schemas.microsoft.com/office/drawing/2014/main" id="{00000000-0008-0000-5F00-00008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740026" y="7759700"/>
            <a:ext cx="59055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MANABÍ</a:t>
            </a:r>
          </a:p>
        </xdr:txBody>
      </xdr:sp>
      <xdr:sp macro="" textlink="">
        <xdr:nvSpPr>
          <xdr:cNvPr id="142" name="Text Box 95">
            <a:extLst>
              <a:ext uri="{FF2B5EF4-FFF2-40B4-BE49-F238E27FC236}">
                <a16:creationId xmlns:a16="http://schemas.microsoft.com/office/drawing/2014/main" id="{00000000-0008-0000-5F00-00008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745692" y="7714192"/>
            <a:ext cx="733425" cy="2063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ORELLANA</a:t>
            </a:r>
          </a:p>
        </xdr:txBody>
      </xdr:sp>
      <xdr:sp macro="" textlink="">
        <xdr:nvSpPr>
          <xdr:cNvPr id="143" name="Text Box 96">
            <a:extLst>
              <a:ext uri="{FF2B5EF4-FFF2-40B4-BE49-F238E27FC236}">
                <a16:creationId xmlns:a16="http://schemas.microsoft.com/office/drawing/2014/main" id="{00000000-0008-0000-5F00-00008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653617" y="7103533"/>
            <a:ext cx="762000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SUCUMBÍOS</a:t>
            </a:r>
          </a:p>
        </xdr:txBody>
      </xdr:sp>
      <xdr:sp macro="" textlink="">
        <xdr:nvSpPr>
          <xdr:cNvPr id="144" name="Text Box 97">
            <a:extLst>
              <a:ext uri="{FF2B5EF4-FFF2-40B4-BE49-F238E27FC236}">
                <a16:creationId xmlns:a16="http://schemas.microsoft.com/office/drawing/2014/main" id="{00000000-0008-0000-5F00-00009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532843" y="6593414"/>
            <a:ext cx="581025" cy="177800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CARCHI</a:t>
            </a:r>
          </a:p>
        </xdr:txBody>
      </xdr:sp>
      <xdr:sp macro="" textlink="">
        <xdr:nvSpPr>
          <xdr:cNvPr id="145" name="Text Box 98">
            <a:extLst>
              <a:ext uri="{FF2B5EF4-FFF2-40B4-BE49-F238E27FC236}">
                <a16:creationId xmlns:a16="http://schemas.microsoft.com/office/drawing/2014/main" id="{00000000-0008-0000-5F00-00009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657726" y="7480300"/>
            <a:ext cx="485775" cy="17462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NAPO</a:t>
            </a:r>
          </a:p>
        </xdr:txBody>
      </xdr:sp>
      <xdr:sp macro="" textlink="">
        <xdr:nvSpPr>
          <xdr:cNvPr id="146" name="Text Box 125">
            <a:extLst>
              <a:ext uri="{FF2B5EF4-FFF2-40B4-BE49-F238E27FC236}">
                <a16:creationId xmlns:a16="http://schemas.microsoft.com/office/drawing/2014/main" id="{00000000-0008-0000-5F00-00009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25902" y="7124697"/>
            <a:ext cx="733425" cy="1682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PICHINCHA</a:t>
            </a:r>
          </a:p>
        </xdr:txBody>
      </xdr:sp>
      <xdr:sp macro="" textlink="">
        <xdr:nvSpPr>
          <xdr:cNvPr id="147" name="Text Box 126">
            <a:extLst>
              <a:ext uri="{FF2B5EF4-FFF2-40B4-BE49-F238E27FC236}">
                <a16:creationId xmlns:a16="http://schemas.microsoft.com/office/drawing/2014/main" id="{00000000-0008-0000-5F00-00009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476503" y="8707967"/>
            <a:ext cx="571500" cy="269875"/>
          </a:xfrm>
          <a:prstGeom prst="rect">
            <a:avLst/>
          </a:prstGeom>
          <a:noFill/>
          <a:ln w="12700">
            <a:noFill/>
            <a:miter lim="800000"/>
            <a:headEnd/>
            <a:tailEnd/>
          </a:ln>
          <a:effectLst/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STA.</a:t>
            </a:r>
          </a:p>
          <a:p>
            <a:pPr algn="ctr" rtl="0">
              <a:defRPr sz="1000"/>
            </a:pPr>
            <a:r>
              <a:rPr lang="es-EC" sz="6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ELENA</a:t>
            </a:r>
          </a:p>
        </xdr:txBody>
      </xdr:sp>
    </xdr:grpSp>
    <xdr:clientData/>
  </xdr:twoCellAnchor>
  <xdr:twoCellAnchor editAs="oneCell">
    <xdr:from>
      <xdr:col>9</xdr:col>
      <xdr:colOff>761999</xdr:colOff>
      <xdr:row>33</xdr:row>
      <xdr:rowOff>63500</xdr:rowOff>
    </xdr:from>
    <xdr:to>
      <xdr:col>12</xdr:col>
      <xdr:colOff>63499</xdr:colOff>
      <xdr:row>43</xdr:row>
      <xdr:rowOff>21168</xdr:rowOff>
    </xdr:to>
    <xdr:pic>
      <xdr:nvPicPr>
        <xdr:cNvPr id="149" name="Picture 129">
          <a:extLst>
            <a:ext uri="{FF2B5EF4-FFF2-40B4-BE49-F238E27FC236}">
              <a16:creationId xmlns:a16="http://schemas.microsoft.com/office/drawing/2014/main" id="{00000000-0008-0000-5F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9666" y="5344583"/>
          <a:ext cx="2338916" cy="15451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1100667</xdr:colOff>
      <xdr:row>5</xdr:row>
      <xdr:rowOff>0</xdr:rowOff>
    </xdr:to>
    <xdr:pic>
      <xdr:nvPicPr>
        <xdr:cNvPr id="49" name="Imagen 3">
          <a:extLst>
            <a:ext uri="{FF2B5EF4-FFF2-40B4-BE49-F238E27FC236}">
              <a16:creationId xmlns:a16="http://schemas.microsoft.com/office/drawing/2014/main" id="{00000000-0008-0000-5F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323917" cy="793750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333375</xdr:colOff>
      <xdr:row>7</xdr:row>
      <xdr:rowOff>28575</xdr:rowOff>
    </xdr:from>
    <xdr:to>
      <xdr:col>9</xdr:col>
      <xdr:colOff>600075</xdr:colOff>
      <xdr:row>29</xdr:row>
      <xdr:rowOff>76200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1</xdr:colOff>
      <xdr:row>0</xdr:row>
      <xdr:rowOff>0</xdr:rowOff>
    </xdr:from>
    <xdr:to>
      <xdr:col>10</xdr:col>
      <xdr:colOff>666750</xdr:colOff>
      <xdr:row>5</xdr:row>
      <xdr:rowOff>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6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1" y="0"/>
          <a:ext cx="8392582" cy="793750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280708</xdr:colOff>
      <xdr:row>5</xdr:row>
      <xdr:rowOff>108137</xdr:rowOff>
    </xdr:from>
    <xdr:to>
      <xdr:col>12</xdr:col>
      <xdr:colOff>671233</xdr:colOff>
      <xdr:row>44</xdr:row>
      <xdr:rowOff>127187</xdr:rowOff>
    </xdr:to>
    <xdr:graphicFrame macro="">
      <xdr:nvGraphicFramePr>
        <xdr:cNvPr id="2" name="Chart 4">
          <a:extLst>
            <a:ext uri="{FF2B5EF4-FFF2-40B4-BE49-F238E27FC236}">
              <a16:creationId xmlns:a16="http://schemas.microsoft.com/office/drawing/2014/main" id="{00000000-0008-0000-6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349250</xdr:colOff>
      <xdr:row>5</xdr:row>
      <xdr:rowOff>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6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9779000" cy="793750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352424</xdr:colOff>
      <xdr:row>5</xdr:row>
      <xdr:rowOff>66675</xdr:rowOff>
    </xdr:from>
    <xdr:to>
      <xdr:col>10</xdr:col>
      <xdr:colOff>342900</xdr:colOff>
      <xdr:row>36</xdr:row>
      <xdr:rowOff>47625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582084</xdr:colOff>
      <xdr:row>5</xdr:row>
      <xdr:rowOff>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62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8403167" cy="7937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97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98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99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0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1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2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3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29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0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1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2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3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4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5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6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7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8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39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0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1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2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3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4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5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6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47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8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49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0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1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2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3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4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5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6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57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58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59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0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1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2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3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4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5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67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68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69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0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1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2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3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4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5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77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78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79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0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1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2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3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4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5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87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88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89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0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1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2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3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4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5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/>
  <dimension ref="A1:K124"/>
  <sheetViews>
    <sheetView showGridLines="0" zoomScale="85" zoomScaleNormal="85" workbookViewId="0">
      <selection activeCell="B106" sqref="B106"/>
    </sheetView>
  </sheetViews>
  <sheetFormatPr baseColWidth="10" defaultRowHeight="13.2" x14ac:dyDescent="0.25"/>
  <cols>
    <col min="1" max="1" width="7.6640625" style="15" customWidth="1"/>
    <col min="2" max="2" width="138.88671875" style="15" bestFit="1" customWidth="1"/>
    <col min="3" max="256" width="11.44140625" style="15"/>
    <col min="257" max="257" width="7.6640625" style="15" customWidth="1"/>
    <col min="258" max="258" width="138.88671875" style="15" bestFit="1" customWidth="1"/>
    <col min="259" max="512" width="11.44140625" style="15"/>
    <col min="513" max="513" width="7.6640625" style="15" customWidth="1"/>
    <col min="514" max="514" width="138.88671875" style="15" bestFit="1" customWidth="1"/>
    <col min="515" max="768" width="11.44140625" style="15"/>
    <col min="769" max="769" width="7.6640625" style="15" customWidth="1"/>
    <col min="770" max="770" width="138.88671875" style="15" bestFit="1" customWidth="1"/>
    <col min="771" max="1024" width="11.44140625" style="15"/>
    <col min="1025" max="1025" width="7.6640625" style="15" customWidth="1"/>
    <col min="1026" max="1026" width="138.88671875" style="15" bestFit="1" customWidth="1"/>
    <col min="1027" max="1280" width="11.44140625" style="15"/>
    <col min="1281" max="1281" width="7.6640625" style="15" customWidth="1"/>
    <col min="1282" max="1282" width="138.88671875" style="15" bestFit="1" customWidth="1"/>
    <col min="1283" max="1536" width="11.44140625" style="15"/>
    <col min="1537" max="1537" width="7.6640625" style="15" customWidth="1"/>
    <col min="1538" max="1538" width="138.88671875" style="15" bestFit="1" customWidth="1"/>
    <col min="1539" max="1792" width="11.44140625" style="15"/>
    <col min="1793" max="1793" width="7.6640625" style="15" customWidth="1"/>
    <col min="1794" max="1794" width="138.88671875" style="15" bestFit="1" customWidth="1"/>
    <col min="1795" max="2048" width="11.44140625" style="15"/>
    <col min="2049" max="2049" width="7.6640625" style="15" customWidth="1"/>
    <col min="2050" max="2050" width="138.88671875" style="15" bestFit="1" customWidth="1"/>
    <col min="2051" max="2304" width="11.44140625" style="15"/>
    <col min="2305" max="2305" width="7.6640625" style="15" customWidth="1"/>
    <col min="2306" max="2306" width="138.88671875" style="15" bestFit="1" customWidth="1"/>
    <col min="2307" max="2560" width="11.44140625" style="15"/>
    <col min="2561" max="2561" width="7.6640625" style="15" customWidth="1"/>
    <col min="2562" max="2562" width="138.88671875" style="15" bestFit="1" customWidth="1"/>
    <col min="2563" max="2816" width="11.44140625" style="15"/>
    <col min="2817" max="2817" width="7.6640625" style="15" customWidth="1"/>
    <col min="2818" max="2818" width="138.88671875" style="15" bestFit="1" customWidth="1"/>
    <col min="2819" max="3072" width="11.44140625" style="15"/>
    <col min="3073" max="3073" width="7.6640625" style="15" customWidth="1"/>
    <col min="3074" max="3074" width="138.88671875" style="15" bestFit="1" customWidth="1"/>
    <col min="3075" max="3328" width="11.44140625" style="15"/>
    <col min="3329" max="3329" width="7.6640625" style="15" customWidth="1"/>
    <col min="3330" max="3330" width="138.88671875" style="15" bestFit="1" customWidth="1"/>
    <col min="3331" max="3584" width="11.44140625" style="15"/>
    <col min="3585" max="3585" width="7.6640625" style="15" customWidth="1"/>
    <col min="3586" max="3586" width="138.88671875" style="15" bestFit="1" customWidth="1"/>
    <col min="3587" max="3840" width="11.44140625" style="15"/>
    <col min="3841" max="3841" width="7.6640625" style="15" customWidth="1"/>
    <col min="3842" max="3842" width="138.88671875" style="15" bestFit="1" customWidth="1"/>
    <col min="3843" max="4096" width="11.44140625" style="15"/>
    <col min="4097" max="4097" width="7.6640625" style="15" customWidth="1"/>
    <col min="4098" max="4098" width="138.88671875" style="15" bestFit="1" customWidth="1"/>
    <col min="4099" max="4352" width="11.44140625" style="15"/>
    <col min="4353" max="4353" width="7.6640625" style="15" customWidth="1"/>
    <col min="4354" max="4354" width="138.88671875" style="15" bestFit="1" customWidth="1"/>
    <col min="4355" max="4608" width="11.44140625" style="15"/>
    <col min="4609" max="4609" width="7.6640625" style="15" customWidth="1"/>
    <col min="4610" max="4610" width="138.88671875" style="15" bestFit="1" customWidth="1"/>
    <col min="4611" max="4864" width="11.44140625" style="15"/>
    <col min="4865" max="4865" width="7.6640625" style="15" customWidth="1"/>
    <col min="4866" max="4866" width="138.88671875" style="15" bestFit="1" customWidth="1"/>
    <col min="4867" max="5120" width="11.44140625" style="15"/>
    <col min="5121" max="5121" width="7.6640625" style="15" customWidth="1"/>
    <col min="5122" max="5122" width="138.88671875" style="15" bestFit="1" customWidth="1"/>
    <col min="5123" max="5376" width="11.44140625" style="15"/>
    <col min="5377" max="5377" width="7.6640625" style="15" customWidth="1"/>
    <col min="5378" max="5378" width="138.88671875" style="15" bestFit="1" customWidth="1"/>
    <col min="5379" max="5632" width="11.44140625" style="15"/>
    <col min="5633" max="5633" width="7.6640625" style="15" customWidth="1"/>
    <col min="5634" max="5634" width="138.88671875" style="15" bestFit="1" customWidth="1"/>
    <col min="5635" max="5888" width="11.44140625" style="15"/>
    <col min="5889" max="5889" width="7.6640625" style="15" customWidth="1"/>
    <col min="5890" max="5890" width="138.88671875" style="15" bestFit="1" customWidth="1"/>
    <col min="5891" max="6144" width="11.44140625" style="15"/>
    <col min="6145" max="6145" width="7.6640625" style="15" customWidth="1"/>
    <col min="6146" max="6146" width="138.88671875" style="15" bestFit="1" customWidth="1"/>
    <col min="6147" max="6400" width="11.44140625" style="15"/>
    <col min="6401" max="6401" width="7.6640625" style="15" customWidth="1"/>
    <col min="6402" max="6402" width="138.88671875" style="15" bestFit="1" customWidth="1"/>
    <col min="6403" max="6656" width="11.44140625" style="15"/>
    <col min="6657" max="6657" width="7.6640625" style="15" customWidth="1"/>
    <col min="6658" max="6658" width="138.88671875" style="15" bestFit="1" customWidth="1"/>
    <col min="6659" max="6912" width="11.44140625" style="15"/>
    <col min="6913" max="6913" width="7.6640625" style="15" customWidth="1"/>
    <col min="6914" max="6914" width="138.88671875" style="15" bestFit="1" customWidth="1"/>
    <col min="6915" max="7168" width="11.44140625" style="15"/>
    <col min="7169" max="7169" width="7.6640625" style="15" customWidth="1"/>
    <col min="7170" max="7170" width="138.88671875" style="15" bestFit="1" customWidth="1"/>
    <col min="7171" max="7424" width="11.44140625" style="15"/>
    <col min="7425" max="7425" width="7.6640625" style="15" customWidth="1"/>
    <col min="7426" max="7426" width="138.88671875" style="15" bestFit="1" customWidth="1"/>
    <col min="7427" max="7680" width="11.44140625" style="15"/>
    <col min="7681" max="7681" width="7.6640625" style="15" customWidth="1"/>
    <col min="7682" max="7682" width="138.88671875" style="15" bestFit="1" customWidth="1"/>
    <col min="7683" max="7936" width="11.44140625" style="15"/>
    <col min="7937" max="7937" width="7.6640625" style="15" customWidth="1"/>
    <col min="7938" max="7938" width="138.88671875" style="15" bestFit="1" customWidth="1"/>
    <col min="7939" max="8192" width="11.44140625" style="15"/>
    <col min="8193" max="8193" width="7.6640625" style="15" customWidth="1"/>
    <col min="8194" max="8194" width="138.88671875" style="15" bestFit="1" customWidth="1"/>
    <col min="8195" max="8448" width="11.44140625" style="15"/>
    <col min="8449" max="8449" width="7.6640625" style="15" customWidth="1"/>
    <col min="8450" max="8450" width="138.88671875" style="15" bestFit="1" customWidth="1"/>
    <col min="8451" max="8704" width="11.44140625" style="15"/>
    <col min="8705" max="8705" width="7.6640625" style="15" customWidth="1"/>
    <col min="8706" max="8706" width="138.88671875" style="15" bestFit="1" customWidth="1"/>
    <col min="8707" max="8960" width="11.44140625" style="15"/>
    <col min="8961" max="8961" width="7.6640625" style="15" customWidth="1"/>
    <col min="8962" max="8962" width="138.88671875" style="15" bestFit="1" customWidth="1"/>
    <col min="8963" max="9216" width="11.44140625" style="15"/>
    <col min="9217" max="9217" width="7.6640625" style="15" customWidth="1"/>
    <col min="9218" max="9218" width="138.88671875" style="15" bestFit="1" customWidth="1"/>
    <col min="9219" max="9472" width="11.44140625" style="15"/>
    <col min="9473" max="9473" width="7.6640625" style="15" customWidth="1"/>
    <col min="9474" max="9474" width="138.88671875" style="15" bestFit="1" customWidth="1"/>
    <col min="9475" max="9728" width="11.44140625" style="15"/>
    <col min="9729" max="9729" width="7.6640625" style="15" customWidth="1"/>
    <col min="9730" max="9730" width="138.88671875" style="15" bestFit="1" customWidth="1"/>
    <col min="9731" max="9984" width="11.44140625" style="15"/>
    <col min="9985" max="9985" width="7.6640625" style="15" customWidth="1"/>
    <col min="9986" max="9986" width="138.88671875" style="15" bestFit="1" customWidth="1"/>
    <col min="9987" max="10240" width="11.44140625" style="15"/>
    <col min="10241" max="10241" width="7.6640625" style="15" customWidth="1"/>
    <col min="10242" max="10242" width="138.88671875" style="15" bestFit="1" customWidth="1"/>
    <col min="10243" max="10496" width="11.44140625" style="15"/>
    <col min="10497" max="10497" width="7.6640625" style="15" customWidth="1"/>
    <col min="10498" max="10498" width="138.88671875" style="15" bestFit="1" customWidth="1"/>
    <col min="10499" max="10752" width="11.44140625" style="15"/>
    <col min="10753" max="10753" width="7.6640625" style="15" customWidth="1"/>
    <col min="10754" max="10754" width="138.88671875" style="15" bestFit="1" customWidth="1"/>
    <col min="10755" max="11008" width="11.44140625" style="15"/>
    <col min="11009" max="11009" width="7.6640625" style="15" customWidth="1"/>
    <col min="11010" max="11010" width="138.88671875" style="15" bestFit="1" customWidth="1"/>
    <col min="11011" max="11264" width="11.44140625" style="15"/>
    <col min="11265" max="11265" width="7.6640625" style="15" customWidth="1"/>
    <col min="11266" max="11266" width="138.88671875" style="15" bestFit="1" customWidth="1"/>
    <col min="11267" max="11520" width="11.44140625" style="15"/>
    <col min="11521" max="11521" width="7.6640625" style="15" customWidth="1"/>
    <col min="11522" max="11522" width="138.88671875" style="15" bestFit="1" customWidth="1"/>
    <col min="11523" max="11776" width="11.44140625" style="15"/>
    <col min="11777" max="11777" width="7.6640625" style="15" customWidth="1"/>
    <col min="11778" max="11778" width="138.88671875" style="15" bestFit="1" customWidth="1"/>
    <col min="11779" max="12032" width="11.44140625" style="15"/>
    <col min="12033" max="12033" width="7.6640625" style="15" customWidth="1"/>
    <col min="12034" max="12034" width="138.88671875" style="15" bestFit="1" customWidth="1"/>
    <col min="12035" max="12288" width="11.44140625" style="15"/>
    <col min="12289" max="12289" width="7.6640625" style="15" customWidth="1"/>
    <col min="12290" max="12290" width="138.88671875" style="15" bestFit="1" customWidth="1"/>
    <col min="12291" max="12544" width="11.44140625" style="15"/>
    <col min="12545" max="12545" width="7.6640625" style="15" customWidth="1"/>
    <col min="12546" max="12546" width="138.88671875" style="15" bestFit="1" customWidth="1"/>
    <col min="12547" max="12800" width="11.44140625" style="15"/>
    <col min="12801" max="12801" width="7.6640625" style="15" customWidth="1"/>
    <col min="12802" max="12802" width="138.88671875" style="15" bestFit="1" customWidth="1"/>
    <col min="12803" max="13056" width="11.44140625" style="15"/>
    <col min="13057" max="13057" width="7.6640625" style="15" customWidth="1"/>
    <col min="13058" max="13058" width="138.88671875" style="15" bestFit="1" customWidth="1"/>
    <col min="13059" max="13312" width="11.44140625" style="15"/>
    <col min="13313" max="13313" width="7.6640625" style="15" customWidth="1"/>
    <col min="13314" max="13314" width="138.88671875" style="15" bestFit="1" customWidth="1"/>
    <col min="13315" max="13568" width="11.44140625" style="15"/>
    <col min="13569" max="13569" width="7.6640625" style="15" customWidth="1"/>
    <col min="13570" max="13570" width="138.88671875" style="15" bestFit="1" customWidth="1"/>
    <col min="13571" max="13824" width="11.44140625" style="15"/>
    <col min="13825" max="13825" width="7.6640625" style="15" customWidth="1"/>
    <col min="13826" max="13826" width="138.88671875" style="15" bestFit="1" customWidth="1"/>
    <col min="13827" max="14080" width="11.44140625" style="15"/>
    <col min="14081" max="14081" width="7.6640625" style="15" customWidth="1"/>
    <col min="14082" max="14082" width="138.88671875" style="15" bestFit="1" customWidth="1"/>
    <col min="14083" max="14336" width="11.44140625" style="15"/>
    <col min="14337" max="14337" width="7.6640625" style="15" customWidth="1"/>
    <col min="14338" max="14338" width="138.88671875" style="15" bestFit="1" customWidth="1"/>
    <col min="14339" max="14592" width="11.44140625" style="15"/>
    <col min="14593" max="14593" width="7.6640625" style="15" customWidth="1"/>
    <col min="14594" max="14594" width="138.88671875" style="15" bestFit="1" customWidth="1"/>
    <col min="14595" max="14848" width="11.44140625" style="15"/>
    <col min="14849" max="14849" width="7.6640625" style="15" customWidth="1"/>
    <col min="14850" max="14850" width="138.88671875" style="15" bestFit="1" customWidth="1"/>
    <col min="14851" max="15104" width="11.44140625" style="15"/>
    <col min="15105" max="15105" width="7.6640625" style="15" customWidth="1"/>
    <col min="15106" max="15106" width="138.88671875" style="15" bestFit="1" customWidth="1"/>
    <col min="15107" max="15360" width="11.44140625" style="15"/>
    <col min="15361" max="15361" width="7.6640625" style="15" customWidth="1"/>
    <col min="15362" max="15362" width="138.88671875" style="15" bestFit="1" customWidth="1"/>
    <col min="15363" max="15616" width="11.44140625" style="15"/>
    <col min="15617" max="15617" width="7.6640625" style="15" customWidth="1"/>
    <col min="15618" max="15618" width="138.88671875" style="15" bestFit="1" customWidth="1"/>
    <col min="15619" max="15872" width="11.44140625" style="15"/>
    <col min="15873" max="15873" width="7.6640625" style="15" customWidth="1"/>
    <col min="15874" max="15874" width="138.88671875" style="15" bestFit="1" customWidth="1"/>
    <col min="15875" max="16128" width="11.44140625" style="15"/>
    <col min="16129" max="16129" width="7.6640625" style="15" customWidth="1"/>
    <col min="16130" max="16130" width="138.88671875" style="15" bestFit="1" customWidth="1"/>
    <col min="16131" max="16384" width="11.44140625" style="15"/>
  </cols>
  <sheetData>
    <row r="1" spans="1:11" s="10" customFormat="1" ht="69.900000000000006" customHeight="1" x14ac:dyDescent="0.25">
      <c r="C1" s="11"/>
      <c r="K1" s="12"/>
    </row>
    <row r="2" spans="1:11" s="10" customFormat="1" ht="8.25" customHeight="1" x14ac:dyDescent="0.25">
      <c r="K2" s="12"/>
    </row>
    <row r="3" spans="1:11" s="13" customFormat="1" ht="30" customHeight="1" x14ac:dyDescent="0.25">
      <c r="A3" s="374" t="s">
        <v>12</v>
      </c>
      <c r="B3" s="374"/>
    </row>
    <row r="4" spans="1:11" ht="6.75" customHeight="1" x14ac:dyDescent="0.25">
      <c r="A4" s="14"/>
      <c r="B4" s="14"/>
    </row>
    <row r="5" spans="1:11" ht="21" customHeight="1" x14ac:dyDescent="0.25">
      <c r="A5" s="375" t="s">
        <v>13</v>
      </c>
      <c r="B5" s="375"/>
    </row>
    <row r="6" spans="1:11" ht="6.75" customHeight="1" x14ac:dyDescent="0.25">
      <c r="A6" s="294"/>
      <c r="B6" s="294"/>
      <c r="C6" s="295"/>
    </row>
    <row r="7" spans="1:11" ht="15" customHeight="1" x14ac:dyDescent="0.3">
      <c r="A7" s="113" t="s">
        <v>14</v>
      </c>
      <c r="B7" s="298" t="s">
        <v>15</v>
      </c>
      <c r="C7" s="295"/>
    </row>
    <row r="8" spans="1:11" ht="14.4" x14ac:dyDescent="0.3">
      <c r="A8" s="113" t="s">
        <v>16</v>
      </c>
      <c r="B8" s="298" t="s">
        <v>17</v>
      </c>
      <c r="C8" s="295"/>
    </row>
    <row r="9" spans="1:11" ht="14.4" x14ac:dyDescent="0.25">
      <c r="A9" s="156" t="s">
        <v>18</v>
      </c>
      <c r="B9" s="298" t="s">
        <v>19</v>
      </c>
      <c r="C9" s="295"/>
    </row>
    <row r="10" spans="1:11" ht="14.4" x14ac:dyDescent="0.25">
      <c r="A10" s="156" t="s">
        <v>20</v>
      </c>
      <c r="B10" s="298" t="s">
        <v>21</v>
      </c>
      <c r="C10" s="295"/>
    </row>
    <row r="11" spans="1:11" ht="14.4" x14ac:dyDescent="0.25">
      <c r="A11" s="156" t="s">
        <v>22</v>
      </c>
      <c r="B11" s="298" t="s">
        <v>23</v>
      </c>
      <c r="C11" s="295"/>
    </row>
    <row r="12" spans="1:11" ht="14.4" x14ac:dyDescent="0.25">
      <c r="A12" s="156" t="s">
        <v>24</v>
      </c>
      <c r="B12" s="298" t="s">
        <v>25</v>
      </c>
      <c r="C12" s="295"/>
    </row>
    <row r="13" spans="1:11" ht="14.4" x14ac:dyDescent="0.25">
      <c r="A13" s="156" t="s">
        <v>26</v>
      </c>
      <c r="B13" s="298" t="s">
        <v>27</v>
      </c>
      <c r="C13" s="295"/>
    </row>
    <row r="14" spans="1:11" ht="14.4" x14ac:dyDescent="0.25">
      <c r="A14" s="156" t="s">
        <v>28</v>
      </c>
      <c r="B14" s="298" t="s">
        <v>29</v>
      </c>
      <c r="C14" s="295"/>
    </row>
    <row r="15" spans="1:11" ht="14.4" x14ac:dyDescent="0.25">
      <c r="A15" s="156" t="s">
        <v>30</v>
      </c>
      <c r="B15" s="298" t="s">
        <v>31</v>
      </c>
      <c r="C15" s="295"/>
    </row>
    <row r="16" spans="1:11" ht="14.4" x14ac:dyDescent="0.25">
      <c r="A16" s="156" t="s">
        <v>32</v>
      </c>
      <c r="B16" s="298" t="s">
        <v>33</v>
      </c>
      <c r="C16" s="295"/>
    </row>
    <row r="17" spans="1:3" ht="14.4" x14ac:dyDescent="0.25">
      <c r="A17" s="156" t="s">
        <v>34</v>
      </c>
      <c r="B17" s="298" t="s">
        <v>35</v>
      </c>
      <c r="C17" s="295"/>
    </row>
    <row r="18" spans="1:3" ht="14.4" x14ac:dyDescent="0.25">
      <c r="A18" s="156" t="s">
        <v>36</v>
      </c>
      <c r="B18" s="298" t="s">
        <v>37</v>
      </c>
      <c r="C18" s="295"/>
    </row>
    <row r="19" spans="1:3" ht="14.4" x14ac:dyDescent="0.25">
      <c r="A19" s="156" t="s">
        <v>38</v>
      </c>
      <c r="B19" s="298" t="s">
        <v>39</v>
      </c>
      <c r="C19" s="295"/>
    </row>
    <row r="20" spans="1:3" ht="14.4" x14ac:dyDescent="0.25">
      <c r="A20" s="156" t="s">
        <v>40</v>
      </c>
      <c r="B20" s="298" t="s">
        <v>41</v>
      </c>
      <c r="C20" s="295"/>
    </row>
    <row r="21" spans="1:3" ht="14.4" x14ac:dyDescent="0.25">
      <c r="A21" s="156" t="s">
        <v>42</v>
      </c>
      <c r="B21" s="298" t="s">
        <v>43</v>
      </c>
      <c r="C21" s="295"/>
    </row>
    <row r="22" spans="1:3" ht="14.4" x14ac:dyDescent="0.25">
      <c r="A22" s="156" t="s">
        <v>44</v>
      </c>
      <c r="B22" s="298" t="s">
        <v>45</v>
      </c>
      <c r="C22" s="295"/>
    </row>
    <row r="23" spans="1:3" ht="14.4" x14ac:dyDescent="0.25">
      <c r="A23" s="156" t="s">
        <v>46</v>
      </c>
      <c r="B23" s="298" t="s">
        <v>451</v>
      </c>
      <c r="C23" s="295"/>
    </row>
    <row r="24" spans="1:3" ht="14.4" x14ac:dyDescent="0.25">
      <c r="A24" s="156" t="s">
        <v>47</v>
      </c>
      <c r="B24" s="298" t="s">
        <v>452</v>
      </c>
      <c r="C24" s="295"/>
    </row>
    <row r="25" spans="1:3" ht="14.4" x14ac:dyDescent="0.25">
      <c r="A25" s="156" t="s">
        <v>48</v>
      </c>
      <c r="B25" s="298" t="s">
        <v>453</v>
      </c>
      <c r="C25" s="295"/>
    </row>
    <row r="26" spans="1:3" ht="14.4" x14ac:dyDescent="0.25">
      <c r="A26" s="156" t="s">
        <v>49</v>
      </c>
      <c r="B26" s="298" t="s">
        <v>454</v>
      </c>
      <c r="C26" s="295"/>
    </row>
    <row r="27" spans="1:3" ht="14.4" x14ac:dyDescent="0.25">
      <c r="A27" s="156" t="s">
        <v>50</v>
      </c>
      <c r="B27" s="299" t="s">
        <v>524</v>
      </c>
      <c r="C27" s="295"/>
    </row>
    <row r="28" spans="1:3" ht="14.4" x14ac:dyDescent="0.25">
      <c r="A28" s="156" t="s">
        <v>51</v>
      </c>
      <c r="B28" s="299" t="s">
        <v>525</v>
      </c>
      <c r="C28" s="295"/>
    </row>
    <row r="29" spans="1:3" ht="14.4" x14ac:dyDescent="0.25">
      <c r="A29" s="156" t="s">
        <v>52</v>
      </c>
      <c r="B29" s="299" t="s">
        <v>526</v>
      </c>
      <c r="C29" s="295"/>
    </row>
    <row r="30" spans="1:3" ht="14.4" x14ac:dyDescent="0.25">
      <c r="A30" s="156" t="s">
        <v>53</v>
      </c>
      <c r="B30" s="299" t="s">
        <v>527</v>
      </c>
      <c r="C30" s="295"/>
    </row>
    <row r="31" spans="1:3" ht="14.4" x14ac:dyDescent="0.25">
      <c r="A31" s="156" t="s">
        <v>54</v>
      </c>
      <c r="B31" s="299" t="s">
        <v>528</v>
      </c>
      <c r="C31" s="295"/>
    </row>
    <row r="32" spans="1:3" ht="14.4" x14ac:dyDescent="0.25">
      <c r="A32" s="156" t="s">
        <v>55</v>
      </c>
      <c r="B32" s="299" t="s">
        <v>529</v>
      </c>
      <c r="C32" s="295"/>
    </row>
    <row r="33" spans="1:3" ht="14.4" x14ac:dyDescent="0.25">
      <c r="A33" s="156" t="s">
        <v>56</v>
      </c>
      <c r="B33" s="299" t="s">
        <v>530</v>
      </c>
      <c r="C33" s="295"/>
    </row>
    <row r="34" spans="1:3" ht="14.4" x14ac:dyDescent="0.25">
      <c r="A34" s="156" t="s">
        <v>57</v>
      </c>
      <c r="B34" s="299" t="s">
        <v>531</v>
      </c>
      <c r="C34" s="295"/>
    </row>
    <row r="35" spans="1:3" ht="14.4" x14ac:dyDescent="0.25">
      <c r="A35" s="156" t="s">
        <v>58</v>
      </c>
      <c r="B35" s="299" t="s">
        <v>532</v>
      </c>
      <c r="C35" s="295"/>
    </row>
    <row r="36" spans="1:3" ht="14.4" x14ac:dyDescent="0.25">
      <c r="A36" s="156" t="s">
        <v>59</v>
      </c>
      <c r="B36" s="299" t="s">
        <v>533</v>
      </c>
      <c r="C36" s="295"/>
    </row>
    <row r="37" spans="1:3" ht="14.4" x14ac:dyDescent="0.25">
      <c r="A37" s="156" t="s">
        <v>60</v>
      </c>
      <c r="B37" s="299" t="s">
        <v>569</v>
      </c>
      <c r="C37" s="295"/>
    </row>
    <row r="38" spans="1:3" ht="14.4" x14ac:dyDescent="0.25">
      <c r="A38" s="156" t="s">
        <v>61</v>
      </c>
      <c r="B38" s="299" t="s">
        <v>534</v>
      </c>
      <c r="C38" s="295"/>
    </row>
    <row r="39" spans="1:3" ht="14.4" x14ac:dyDescent="0.25">
      <c r="A39" s="156" t="s">
        <v>62</v>
      </c>
      <c r="B39" s="299" t="s">
        <v>535</v>
      </c>
      <c r="C39" s="295"/>
    </row>
    <row r="40" spans="1:3" ht="14.4" x14ac:dyDescent="0.25">
      <c r="A40" s="156" t="s">
        <v>63</v>
      </c>
      <c r="B40" s="299" t="s">
        <v>536</v>
      </c>
      <c r="C40" s="295"/>
    </row>
    <row r="41" spans="1:3" ht="14.4" x14ac:dyDescent="0.25">
      <c r="A41" s="156" t="s">
        <v>64</v>
      </c>
      <c r="B41" s="299" t="s">
        <v>537</v>
      </c>
      <c r="C41" s="295"/>
    </row>
    <row r="42" spans="1:3" ht="14.4" x14ac:dyDescent="0.25">
      <c r="A42" s="156" t="s">
        <v>65</v>
      </c>
      <c r="B42" s="299" t="s">
        <v>538</v>
      </c>
      <c r="C42" s="295"/>
    </row>
    <row r="43" spans="1:3" ht="14.4" x14ac:dyDescent="0.25">
      <c r="A43" s="156" t="s">
        <v>66</v>
      </c>
      <c r="B43" s="299" t="s">
        <v>539</v>
      </c>
      <c r="C43" s="295"/>
    </row>
    <row r="44" spans="1:3" ht="14.4" x14ac:dyDescent="0.25">
      <c r="A44" s="156" t="s">
        <v>67</v>
      </c>
      <c r="B44" s="299" t="s">
        <v>540</v>
      </c>
      <c r="C44" s="295"/>
    </row>
    <row r="45" spans="1:3" ht="14.4" x14ac:dyDescent="0.25">
      <c r="A45" s="156" t="s">
        <v>68</v>
      </c>
      <c r="B45" s="299" t="s">
        <v>541</v>
      </c>
      <c r="C45" s="295"/>
    </row>
    <row r="46" spans="1:3" ht="14.4" x14ac:dyDescent="0.25">
      <c r="A46" s="156" t="s">
        <v>69</v>
      </c>
      <c r="B46" s="299" t="s">
        <v>542</v>
      </c>
      <c r="C46" s="295"/>
    </row>
    <row r="47" spans="1:3" ht="14.4" x14ac:dyDescent="0.25">
      <c r="A47" s="156" t="s">
        <v>70</v>
      </c>
      <c r="B47" s="299" t="s">
        <v>543</v>
      </c>
      <c r="C47" s="295"/>
    </row>
    <row r="48" spans="1:3" ht="14.4" x14ac:dyDescent="0.25">
      <c r="A48" s="156" t="s">
        <v>71</v>
      </c>
      <c r="B48" s="299" t="s">
        <v>544</v>
      </c>
      <c r="C48" s="295"/>
    </row>
    <row r="49" spans="1:3" ht="14.4" x14ac:dyDescent="0.25">
      <c r="A49" s="156" t="s">
        <v>72</v>
      </c>
      <c r="B49" s="299" t="s">
        <v>545</v>
      </c>
      <c r="C49" s="295"/>
    </row>
    <row r="50" spans="1:3" ht="14.4" x14ac:dyDescent="0.25">
      <c r="A50" s="156" t="s">
        <v>73</v>
      </c>
      <c r="B50" s="299" t="s">
        <v>503</v>
      </c>
      <c r="C50" s="295"/>
    </row>
    <row r="51" spans="1:3" ht="14.4" x14ac:dyDescent="0.25">
      <c r="A51" s="156" t="s">
        <v>74</v>
      </c>
      <c r="B51" s="299" t="s">
        <v>504</v>
      </c>
      <c r="C51" s="295"/>
    </row>
    <row r="52" spans="1:3" ht="14.4" x14ac:dyDescent="0.25">
      <c r="A52" s="156" t="s">
        <v>75</v>
      </c>
      <c r="B52" s="299" t="s">
        <v>505</v>
      </c>
      <c r="C52" s="295"/>
    </row>
    <row r="53" spans="1:3" ht="14.4" x14ac:dyDescent="0.25">
      <c r="A53" s="156" t="s">
        <v>76</v>
      </c>
      <c r="B53" s="299" t="s">
        <v>506</v>
      </c>
      <c r="C53" s="295"/>
    </row>
    <row r="54" spans="1:3" ht="14.4" x14ac:dyDescent="0.25">
      <c r="A54" s="156" t="s">
        <v>77</v>
      </c>
      <c r="B54" s="299" t="s">
        <v>507</v>
      </c>
      <c r="C54" s="295"/>
    </row>
    <row r="55" spans="1:3" ht="14.4" x14ac:dyDescent="0.25">
      <c r="A55" s="156" t="s">
        <v>78</v>
      </c>
      <c r="B55" s="299" t="s">
        <v>508</v>
      </c>
      <c r="C55" s="295"/>
    </row>
    <row r="56" spans="1:3" ht="14.4" x14ac:dyDescent="0.25">
      <c r="A56" s="156" t="s">
        <v>79</v>
      </c>
      <c r="B56" s="299" t="s">
        <v>546</v>
      </c>
      <c r="C56" s="295"/>
    </row>
    <row r="57" spans="1:3" ht="14.4" x14ac:dyDescent="0.25">
      <c r="A57" s="156" t="s">
        <v>80</v>
      </c>
      <c r="B57" s="299" t="s">
        <v>547</v>
      </c>
      <c r="C57" s="295"/>
    </row>
    <row r="58" spans="1:3" ht="14.4" x14ac:dyDescent="0.25">
      <c r="A58" s="156" t="s">
        <v>81</v>
      </c>
      <c r="B58" s="299" t="s">
        <v>511</v>
      </c>
      <c r="C58" s="295"/>
    </row>
    <row r="59" spans="1:3" ht="14.4" x14ac:dyDescent="0.25">
      <c r="A59" s="156" t="s">
        <v>82</v>
      </c>
      <c r="B59" s="299" t="s">
        <v>512</v>
      </c>
      <c r="C59" s="295"/>
    </row>
    <row r="60" spans="1:3" ht="14.4" x14ac:dyDescent="0.25">
      <c r="A60" s="156" t="s">
        <v>463</v>
      </c>
      <c r="B60" s="299" t="s">
        <v>513</v>
      </c>
      <c r="C60" s="295"/>
    </row>
    <row r="61" spans="1:3" ht="14.4" x14ac:dyDescent="0.25">
      <c r="A61" s="156" t="s">
        <v>464</v>
      </c>
      <c r="B61" s="299" t="s">
        <v>514</v>
      </c>
      <c r="C61" s="295"/>
    </row>
    <row r="62" spans="1:3" ht="14.4" x14ac:dyDescent="0.25">
      <c r="A62" s="156" t="s">
        <v>465</v>
      </c>
      <c r="B62" s="298" t="s">
        <v>515</v>
      </c>
      <c r="C62" s="295"/>
    </row>
    <row r="63" spans="1:3" ht="14.4" x14ac:dyDescent="0.25">
      <c r="A63" s="156" t="s">
        <v>520</v>
      </c>
      <c r="B63" s="299" t="s">
        <v>516</v>
      </c>
      <c r="C63" s="295"/>
    </row>
    <row r="64" spans="1:3" ht="14.4" x14ac:dyDescent="0.25">
      <c r="A64" s="156" t="s">
        <v>521</v>
      </c>
      <c r="B64" s="299" t="s">
        <v>517</v>
      </c>
      <c r="C64" s="295"/>
    </row>
    <row r="65" spans="1:9" ht="14.4" x14ac:dyDescent="0.25">
      <c r="A65" s="156" t="s">
        <v>522</v>
      </c>
      <c r="B65" s="298" t="s">
        <v>518</v>
      </c>
      <c r="C65" s="295"/>
    </row>
    <row r="66" spans="1:9" ht="14.4" x14ac:dyDescent="0.3">
      <c r="A66" s="156" t="s">
        <v>523</v>
      </c>
      <c r="B66" s="298" t="s">
        <v>519</v>
      </c>
      <c r="C66" s="297"/>
      <c r="D66" s="112"/>
      <c r="E66" s="112"/>
      <c r="F66" s="112"/>
      <c r="G66" s="112"/>
      <c r="H66" s="112"/>
      <c r="I66" s="112"/>
    </row>
    <row r="67" spans="1:9" ht="14.4" x14ac:dyDescent="0.3">
      <c r="A67" s="156"/>
      <c r="B67" s="112"/>
      <c r="C67" s="295"/>
    </row>
    <row r="68" spans="1:9" ht="15" thickBot="1" x14ac:dyDescent="0.3">
      <c r="A68" s="156"/>
      <c r="B68" s="95"/>
      <c r="C68" s="295"/>
    </row>
    <row r="69" spans="1:9" ht="21" customHeight="1" thickTop="1" thickBot="1" x14ac:dyDescent="0.3">
      <c r="A69" s="376" t="s">
        <v>83</v>
      </c>
      <c r="B69" s="377"/>
      <c r="C69" s="295"/>
    </row>
    <row r="70" spans="1:9" ht="7.5" customHeight="1" thickTop="1" x14ac:dyDescent="0.25">
      <c r="A70" s="156"/>
      <c r="B70" s="300"/>
      <c r="C70" s="295"/>
    </row>
    <row r="71" spans="1:9" s="156" customFormat="1" ht="14.1" customHeight="1" x14ac:dyDescent="0.25">
      <c r="A71" s="96" t="s">
        <v>84</v>
      </c>
      <c r="B71" s="298" t="s">
        <v>548</v>
      </c>
      <c r="C71" s="296"/>
    </row>
    <row r="72" spans="1:9" s="156" customFormat="1" ht="14.1" customHeight="1" x14ac:dyDescent="0.25">
      <c r="A72" t="s">
        <v>85</v>
      </c>
      <c r="B72" s="298" t="s">
        <v>86</v>
      </c>
      <c r="C72" s="296"/>
    </row>
    <row r="73" spans="1:9" s="156" customFormat="1" ht="14.1" customHeight="1" x14ac:dyDescent="0.25">
      <c r="A73" s="96" t="s">
        <v>87</v>
      </c>
      <c r="B73" s="298" t="s">
        <v>88</v>
      </c>
      <c r="C73" s="296"/>
    </row>
    <row r="74" spans="1:9" s="156" customFormat="1" ht="14.1" customHeight="1" x14ac:dyDescent="0.25">
      <c r="A74" s="96" t="s">
        <v>89</v>
      </c>
      <c r="B74" s="298" t="s">
        <v>90</v>
      </c>
      <c r="C74" s="296"/>
    </row>
    <row r="75" spans="1:9" s="156" customFormat="1" ht="14.1" customHeight="1" x14ac:dyDescent="0.25">
      <c r="A75" s="96" t="s">
        <v>91</v>
      </c>
      <c r="B75" s="298" t="s">
        <v>92</v>
      </c>
      <c r="C75" s="296"/>
    </row>
    <row r="76" spans="1:9" s="156" customFormat="1" ht="14.1" customHeight="1" x14ac:dyDescent="0.25">
      <c r="A76" s="96" t="s">
        <v>93</v>
      </c>
      <c r="B76" s="298" t="s">
        <v>94</v>
      </c>
      <c r="C76" s="296"/>
    </row>
    <row r="77" spans="1:9" s="156" customFormat="1" ht="14.1" customHeight="1" x14ac:dyDescent="0.25">
      <c r="A77" s="96" t="s">
        <v>95</v>
      </c>
      <c r="B77" s="298" t="s">
        <v>96</v>
      </c>
      <c r="C77" s="296"/>
    </row>
    <row r="78" spans="1:9" s="156" customFormat="1" ht="14.1" customHeight="1" x14ac:dyDescent="0.25">
      <c r="A78" s="96" t="s">
        <v>97</v>
      </c>
      <c r="B78" s="298" t="s">
        <v>98</v>
      </c>
      <c r="C78" s="296"/>
    </row>
    <row r="79" spans="1:9" s="156" customFormat="1" ht="14.1" customHeight="1" x14ac:dyDescent="0.25">
      <c r="A79" s="96" t="s">
        <v>99</v>
      </c>
      <c r="B79" s="298" t="s">
        <v>467</v>
      </c>
      <c r="C79" s="296"/>
    </row>
    <row r="80" spans="1:9" s="156" customFormat="1" ht="14.1" customHeight="1" x14ac:dyDescent="0.3">
      <c r="A80" s="113" t="s">
        <v>101</v>
      </c>
      <c r="B80" s="298" t="s">
        <v>100</v>
      </c>
      <c r="C80" s="296"/>
    </row>
    <row r="81" spans="1:3" s="156" customFormat="1" ht="14.1" customHeight="1" x14ac:dyDescent="0.3">
      <c r="A81" s="113" t="s">
        <v>103</v>
      </c>
      <c r="B81" s="298" t="s">
        <v>102</v>
      </c>
      <c r="C81" s="296"/>
    </row>
    <row r="82" spans="1:3" s="156" customFormat="1" ht="14.1" customHeight="1" x14ac:dyDescent="0.3">
      <c r="A82" s="113" t="s">
        <v>105</v>
      </c>
      <c r="B82" s="298" t="s">
        <v>104</v>
      </c>
      <c r="C82" s="296"/>
    </row>
    <row r="83" spans="1:3" s="156" customFormat="1" ht="14.1" customHeight="1" x14ac:dyDescent="0.3">
      <c r="A83" s="113" t="s">
        <v>107</v>
      </c>
      <c r="B83" s="298" t="s">
        <v>552</v>
      </c>
      <c r="C83" s="296"/>
    </row>
    <row r="84" spans="1:3" s="156" customFormat="1" ht="14.1" customHeight="1" x14ac:dyDescent="0.3">
      <c r="A84" s="113" t="s">
        <v>109</v>
      </c>
      <c r="B84" s="298" t="s">
        <v>553</v>
      </c>
      <c r="C84" s="296"/>
    </row>
    <row r="85" spans="1:3" s="156" customFormat="1" ht="14.1" customHeight="1" x14ac:dyDescent="0.3">
      <c r="A85" s="113" t="s">
        <v>111</v>
      </c>
      <c r="B85" s="298" t="s">
        <v>106</v>
      </c>
      <c r="C85" s="296"/>
    </row>
    <row r="86" spans="1:3" s="156" customFormat="1" ht="14.1" customHeight="1" x14ac:dyDescent="0.3">
      <c r="A86" s="113" t="s">
        <v>113</v>
      </c>
      <c r="B86" s="298" t="s">
        <v>108</v>
      </c>
      <c r="C86" s="296"/>
    </row>
    <row r="87" spans="1:3" s="156" customFormat="1" ht="14.1" customHeight="1" x14ac:dyDescent="0.3">
      <c r="A87" s="113" t="s">
        <v>115</v>
      </c>
      <c r="B87" s="298" t="s">
        <v>110</v>
      </c>
      <c r="C87" s="296"/>
    </row>
    <row r="88" spans="1:3" s="156" customFormat="1" ht="14.1" customHeight="1" x14ac:dyDescent="0.3">
      <c r="A88" s="113" t="s">
        <v>117</v>
      </c>
      <c r="B88" s="298" t="s">
        <v>112</v>
      </c>
      <c r="C88" s="296"/>
    </row>
    <row r="89" spans="1:3" s="156" customFormat="1" ht="14.1" customHeight="1" x14ac:dyDescent="0.3">
      <c r="A89" s="113" t="s">
        <v>119</v>
      </c>
      <c r="B89" s="298" t="s">
        <v>114</v>
      </c>
      <c r="C89" s="296"/>
    </row>
    <row r="90" spans="1:3" s="156" customFormat="1" ht="14.1" customHeight="1" x14ac:dyDescent="0.25">
      <c r="A90" s="96" t="s">
        <v>121</v>
      </c>
      <c r="B90" s="298" t="s">
        <v>468</v>
      </c>
      <c r="C90" s="296"/>
    </row>
    <row r="91" spans="1:3" s="156" customFormat="1" ht="14.1" customHeight="1" x14ac:dyDescent="0.3">
      <c r="A91" s="113" t="s">
        <v>123</v>
      </c>
      <c r="B91" s="298" t="s">
        <v>116</v>
      </c>
      <c r="C91" s="296"/>
    </row>
    <row r="92" spans="1:3" s="156" customFormat="1" ht="14.1" customHeight="1" x14ac:dyDescent="0.3">
      <c r="A92" s="113" t="s">
        <v>125</v>
      </c>
      <c r="B92" s="298" t="s">
        <v>118</v>
      </c>
      <c r="C92" s="296"/>
    </row>
    <row r="93" spans="1:3" s="156" customFormat="1" ht="14.1" customHeight="1" x14ac:dyDescent="0.3">
      <c r="A93" s="113" t="s">
        <v>127</v>
      </c>
      <c r="B93" s="298" t="s">
        <v>120</v>
      </c>
      <c r="C93" s="296"/>
    </row>
    <row r="94" spans="1:3" s="156" customFormat="1" ht="14.1" customHeight="1" x14ac:dyDescent="0.3">
      <c r="A94" s="113" t="s">
        <v>129</v>
      </c>
      <c r="B94" s="298" t="s">
        <v>122</v>
      </c>
      <c r="C94" s="296"/>
    </row>
    <row r="95" spans="1:3" s="156" customFormat="1" ht="14.1" customHeight="1" x14ac:dyDescent="0.3">
      <c r="A95" s="113" t="s">
        <v>131</v>
      </c>
      <c r="B95" s="298" t="s">
        <v>124</v>
      </c>
      <c r="C95" s="296"/>
    </row>
    <row r="96" spans="1:3" s="156" customFormat="1" ht="14.1" customHeight="1" x14ac:dyDescent="0.3">
      <c r="A96" s="113" t="s">
        <v>133</v>
      </c>
      <c r="B96" s="298" t="s">
        <v>126</v>
      </c>
      <c r="C96" s="296"/>
    </row>
    <row r="97" spans="1:3" s="156" customFormat="1" ht="14.1" customHeight="1" x14ac:dyDescent="0.3">
      <c r="A97" s="113" t="s">
        <v>135</v>
      </c>
      <c r="B97" s="298" t="s">
        <v>128</v>
      </c>
      <c r="C97" s="296"/>
    </row>
    <row r="98" spans="1:3" s="156" customFormat="1" ht="14.1" customHeight="1" x14ac:dyDescent="0.3">
      <c r="A98" s="113" t="s">
        <v>137</v>
      </c>
      <c r="B98" s="298" t="s">
        <v>130</v>
      </c>
      <c r="C98" s="296"/>
    </row>
    <row r="99" spans="1:3" s="156" customFormat="1" ht="14.1" customHeight="1" x14ac:dyDescent="0.3">
      <c r="A99" s="113" t="s">
        <v>139</v>
      </c>
      <c r="B99" s="298" t="s">
        <v>132</v>
      </c>
      <c r="C99" s="296"/>
    </row>
    <row r="100" spans="1:3" s="156" customFormat="1" ht="14.1" customHeight="1" x14ac:dyDescent="0.3">
      <c r="A100" s="113" t="s">
        <v>141</v>
      </c>
      <c r="B100" s="298" t="s">
        <v>134</v>
      </c>
      <c r="C100" s="296"/>
    </row>
    <row r="101" spans="1:3" s="156" customFormat="1" ht="14.1" customHeight="1" x14ac:dyDescent="0.3">
      <c r="A101" s="113" t="s">
        <v>470</v>
      </c>
      <c r="B101" s="298" t="s">
        <v>554</v>
      </c>
      <c r="C101" s="296"/>
    </row>
    <row r="102" spans="1:3" s="156" customFormat="1" ht="14.1" customHeight="1" x14ac:dyDescent="0.25">
      <c r="A102" s="96" t="s">
        <v>471</v>
      </c>
      <c r="B102" s="298" t="s">
        <v>469</v>
      </c>
      <c r="C102" s="296"/>
    </row>
    <row r="103" spans="1:3" s="156" customFormat="1" ht="14.1" customHeight="1" x14ac:dyDescent="0.3">
      <c r="A103" s="113" t="s">
        <v>472</v>
      </c>
      <c r="B103" s="298" t="s">
        <v>136</v>
      </c>
      <c r="C103" s="296"/>
    </row>
    <row r="104" spans="1:3" s="156" customFormat="1" ht="14.1" customHeight="1" x14ac:dyDescent="0.3">
      <c r="A104" s="113" t="s">
        <v>555</v>
      </c>
      <c r="B104" s="298" t="s">
        <v>138</v>
      </c>
      <c r="C104" s="296"/>
    </row>
    <row r="105" spans="1:3" s="156" customFormat="1" ht="14.1" customHeight="1" x14ac:dyDescent="0.3">
      <c r="A105" s="113" t="s">
        <v>556</v>
      </c>
      <c r="B105" s="298" t="s">
        <v>140</v>
      </c>
      <c r="C105" s="296"/>
    </row>
    <row r="106" spans="1:3" s="156" customFormat="1" ht="14.1" customHeight="1" x14ac:dyDescent="0.3">
      <c r="A106" s="113" t="s">
        <v>557</v>
      </c>
      <c r="B106" s="298" t="s">
        <v>142</v>
      </c>
      <c r="C106" s="296"/>
    </row>
    <row r="107" spans="1:3" s="156" customFormat="1" ht="14.1" customHeight="1" x14ac:dyDescent="0.3">
      <c r="A107" s="113" t="s">
        <v>473</v>
      </c>
      <c r="B107" s="298" t="s">
        <v>143</v>
      </c>
      <c r="C107" s="296"/>
    </row>
    <row r="108" spans="1:3" s="156" customFormat="1" ht="14.1" customHeight="1" x14ac:dyDescent="0.3">
      <c r="A108" s="113" t="s">
        <v>480</v>
      </c>
      <c r="B108" s="298" t="s">
        <v>144</v>
      </c>
      <c r="C108" s="296"/>
    </row>
    <row r="109" spans="1:3" s="156" customFormat="1" ht="14.1" customHeight="1" x14ac:dyDescent="0.3">
      <c r="A109" s="113" t="s">
        <v>558</v>
      </c>
      <c r="B109" s="298" t="s">
        <v>145</v>
      </c>
      <c r="C109" s="296"/>
    </row>
    <row r="110" spans="1:3" s="156" customFormat="1" ht="14.1" customHeight="1" x14ac:dyDescent="0.3">
      <c r="A110" s="113" t="s">
        <v>559</v>
      </c>
      <c r="B110" s="298" t="s">
        <v>146</v>
      </c>
      <c r="C110" s="296"/>
    </row>
    <row r="111" spans="1:3" s="156" customFormat="1" ht="14.1" customHeight="1" x14ac:dyDescent="0.3">
      <c r="A111" s="113" t="s">
        <v>474</v>
      </c>
      <c r="B111" s="298" t="s">
        <v>147</v>
      </c>
      <c r="C111" s="296"/>
    </row>
    <row r="112" spans="1:3" s="156" customFormat="1" ht="14.1" customHeight="1" x14ac:dyDescent="0.3">
      <c r="A112" s="113" t="s">
        <v>560</v>
      </c>
      <c r="B112" s="298" t="s">
        <v>148</v>
      </c>
      <c r="C112" s="296"/>
    </row>
    <row r="113" spans="1:3" s="156" customFormat="1" ht="14.1" customHeight="1" x14ac:dyDescent="0.3">
      <c r="A113" s="113" t="s">
        <v>561</v>
      </c>
      <c r="B113" s="298" t="s">
        <v>149</v>
      </c>
      <c r="C113" s="296"/>
    </row>
    <row r="114" spans="1:3" s="156" customFormat="1" ht="14.1" customHeight="1" x14ac:dyDescent="0.3">
      <c r="A114" s="113" t="s">
        <v>562</v>
      </c>
      <c r="B114" s="298" t="s">
        <v>150</v>
      </c>
      <c r="C114" s="296"/>
    </row>
    <row r="115" spans="1:3" ht="14.4" x14ac:dyDescent="0.3">
      <c r="A115" s="113" t="s">
        <v>564</v>
      </c>
      <c r="B115" s="298" t="s">
        <v>565</v>
      </c>
      <c r="C115" s="295"/>
    </row>
    <row r="116" spans="1:3" ht="14.4" x14ac:dyDescent="0.25">
      <c r="A116" s="156"/>
      <c r="B116" s="298"/>
      <c r="C116" s="295"/>
    </row>
    <row r="117" spans="1:3" ht="14.4" x14ac:dyDescent="0.25">
      <c r="A117" s="156"/>
      <c r="B117" s="298"/>
      <c r="C117" s="295"/>
    </row>
    <row r="118" spans="1:3" x14ac:dyDescent="0.25">
      <c r="A118" s="301"/>
      <c r="B118" s="298"/>
      <c r="C118" s="295"/>
    </row>
    <row r="119" spans="1:3" x14ac:dyDescent="0.25">
      <c r="A119" s="301"/>
      <c r="B119" s="298"/>
      <c r="C119" s="295"/>
    </row>
    <row r="120" spans="1:3" x14ac:dyDescent="0.25">
      <c r="A120" s="295"/>
      <c r="B120" s="295"/>
      <c r="C120" s="295"/>
    </row>
    <row r="121" spans="1:3" x14ac:dyDescent="0.25">
      <c r="A121" s="295"/>
      <c r="B121" s="295"/>
      <c r="C121" s="295"/>
    </row>
    <row r="122" spans="1:3" x14ac:dyDescent="0.25">
      <c r="A122" s="295"/>
      <c r="B122" s="295"/>
      <c r="C122" s="295"/>
    </row>
    <row r="123" spans="1:3" x14ac:dyDescent="0.25">
      <c r="A123" s="295"/>
      <c r="B123" s="295"/>
      <c r="C123" s="295"/>
    </row>
    <row r="124" spans="1:3" x14ac:dyDescent="0.25">
      <c r="A124" s="295"/>
      <c r="B124" s="295"/>
      <c r="C124" s="295"/>
    </row>
  </sheetData>
  <mergeCells count="3">
    <mergeCell ref="A3:B3"/>
    <mergeCell ref="A5:B5"/>
    <mergeCell ref="A69:B69"/>
  </mergeCells>
  <hyperlinks>
    <hyperlink ref="B73" location="'GR11'!A1" display="AVES NÚMERO DE AVES Y PORCENTAJE POR EXISTENCIA, SEGÚN TIPO DE CRIANZA Y ESPECIES" xr:uid="{00000000-0004-0000-0000-000000000000}"/>
    <hyperlink ref="B74" location="'GR 12'!A1" display="BANANO (Fruta fresca) PORCENTAJE DE SUPERFICIE PLANTADA Y PRODUCCIÓN, SEGÚN REGIÓN Y PROVINCIA" xr:uid="{00000000-0004-0000-0000-000001000000}"/>
    <hyperlink ref="B75" location="'GR 13'!A1" display="CACAO (Almendra seca) PORCENTAJE DE SUPERFICIE PLANTADA Y PRODUCCIÓN, SEGÚN REGIÓN Y PROVINCIA" xr:uid="{00000000-0004-0000-0000-000002000000}"/>
    <hyperlink ref="B76" location="'GR 14'!A1" display="CAFÉ (Grano oro) PORCENTAJE DE SUPERFICIE PLANTADA Y PRODUCCIÓN, SEGÚN REGIÓN Y PROVINCIA" xr:uid="{00000000-0004-0000-0000-000003000000}"/>
    <hyperlink ref="B77" location="'GR15'!A1" display="CAÑA DE AZÚCAR PARA AZÚCAR (Tallo fresco) PORCENTAJE DE SUPERFICIE PLANTADA Y PRODUCCIÓN, SEGÚN REGIÓN Y PROVINCIA" xr:uid="{00000000-0004-0000-0000-000004000000}"/>
    <hyperlink ref="B78" location="'GR 16'!A1" display="CAÑA DE AZÚCAR PARA OTROS USOS (Tallo fresco) PORCENTAJE DE SUPERFICIE PLANTADA Y PRODUCCIÓN, SEGÚN REGIÓN Y PROVINCIA" xr:uid="{00000000-0004-0000-0000-000005000000}"/>
    <hyperlink ref="B30" location="'T24'!A1" display="TABLA 24. SUPERFICIE, PRODUCCIÓN Y VENTAS, SEGÚN REGIÓN Y PROVINCIA TOMATE DE ÁRBOL (Fruta fresca)" xr:uid="{00000000-0004-0000-0000-000006000000}"/>
    <hyperlink ref="B31" location="'T 25'!A1" display="TABLA 25. SUPERFICIE, PRODUCCIÓN Y VENTAS, SEGÚN REGIÓN Y PROVINCIA ARROZ (En cáscara)" xr:uid="{00000000-0004-0000-0000-000007000000}"/>
    <hyperlink ref="B32" location="'T 26'!A1" display="TABLA 26. SUPERFICIE, PRODUCCIÓN Y VENTAS, SEGÚN REGIÓN Y PROVINCIA ARVEJA SECA (Grano seco)" xr:uid="{00000000-0004-0000-0000-000008000000}"/>
    <hyperlink ref="B33" location="'T 27'!A1" display="TABLA 27. SUPERFICIE, PRODUCCIÓN Y VENTAS, SEGÚN REGIÓN Y PROVINCIA ARVEJA TIERNA (En vaina)" xr:uid="{00000000-0004-0000-0000-000009000000}"/>
    <hyperlink ref="B34" location="'T28'!A1" display="TABLA 28. SUPERFICIE, PRODUCCIÓN Y VENTAS, SEGÚN REGIÓN Y PROVINCIA BRÓCOLI (Repollo)" xr:uid="{00000000-0004-0000-0000-00000A000000}"/>
    <hyperlink ref="B35" location="'T29'!A1" display="TABLA 29. SUPERFICIE, PRODUCCIÓN Y VENTAS, SEGÚN REGIÓN Y PROVINCIA CEBADA (Grano seco)" xr:uid="{00000000-0004-0000-0000-00000B000000}"/>
    <hyperlink ref="B36" location="'T30'!A1" display="TABLA 30. SUPERFICIE, PRODUCCIÓN Y VENTAS, SEGÚN REGIÓN Y PROVINCIA FRÉJO SECO (Grano seco)" xr:uid="{00000000-0004-0000-0000-00000C000000}"/>
    <hyperlink ref="B37" location="'T31'!A1" display="TABLA 31. SUPERFICIE, PRODUCCIÓN Y VENTAS, SEGÚN REGIÓN Y PROVINCIA FRÉJOL TIERNO (En vaina)" xr:uid="{00000000-0004-0000-0000-00000D000000}"/>
    <hyperlink ref="B38" location="'T32'!A1" display="TABLA 32. SUPERFICIE, PRODUCCIÓN Y VENTAS, SEGÚN REGIÓN Y PROVINCIA HABA SECA (Grano seco)" xr:uid="{00000000-0004-0000-0000-00000E000000}"/>
    <hyperlink ref="B39" location="'T33'!A1" display="TABLA 33. SUPERFICIE, PRODUCCIÓN Y VENTAS, SEGÚN REGIÓN Y PROVINCIA HABA TIERNA (En vaina)" xr:uid="{00000000-0004-0000-0000-00000F000000}"/>
    <hyperlink ref="B40" location="'T34'!A1" display="TABLA 34. SUPERFICIE, PRODUCCIÓN Y VENTAS, SEGÚN REGIÓN Y PROVINCIA MAÍZ DURO CHOCLO (En choclo)" xr:uid="{00000000-0004-0000-0000-000010000000}"/>
    <hyperlink ref="B41" location="'T35'!A1" display="TABLA 35. SUPERFICIE, PRODUCCIÓN Y VENTAS, SEGÚN REGIÓN Y PROVINCIA MAÍZ DURO SECO (Grano seco)" xr:uid="{00000000-0004-0000-0000-000011000000}"/>
    <hyperlink ref="B42" location="'T36'!A1" display="TABLA 36. SUPERFICIE, PRODUCCIÓN Y VENTAS, SEGÚN REGIÓN Y PROVINCIA MAÍZ SUAVE CHOCLO (En choclo)" xr:uid="{00000000-0004-0000-0000-000012000000}"/>
    <hyperlink ref="B43" location="'T37'!A1" display="TABLA 37. SUPERFICIE, PRODUCCIÓN Y VENTAS, SEGÚN REGIÓN Y PROVINCIA MAÍZ SUAVE SECO (Grano seco)" xr:uid="{00000000-0004-0000-0000-000013000000}"/>
    <hyperlink ref="B44" location="'T38'!A1" display="TABLA 38. SUPERFICIE, PRODUCCIÓN Y VENTAS, SEGÚN REGIÓN Y PROVINCIA PAPA (Tubérculo fresco)" xr:uid="{00000000-0004-0000-0000-000014000000}"/>
    <hyperlink ref="B46" location="'T40'!A1" display="TABLA 40. SUPERFICIE, PRODUCCIÓN Y VENTAS, SEGÚN REGIÓN Y PROVINCIA SOYA (Grano seco)" xr:uid="{00000000-0004-0000-0000-000015000000}"/>
    <hyperlink ref="B50" location="'T44'!A1" display="TABLA 44. NÚMERO DE CABEZAS DE GANADO VACUNO, SEGÚN REGIÓN Y PROVINCIA" xr:uid="{00000000-0004-0000-0000-000016000000}"/>
    <hyperlink ref="B51" location="'T45'!A1" display="TABLA 45. NÚMERO DE CABEZAS DE GANADO VACUNO COMPRADAS, SEGÚN REGIÓN Y PROVINCIA" xr:uid="{00000000-0004-0000-0000-000017000000}"/>
    <hyperlink ref="B52" location="'T46'!A1" display="TABLA 46. NÚMERO DE CABEZAS DE GANADO VACUNO PERDIDAS POR MUERTE, SEGÚN REGIÓN Y PROVINCIA" xr:uid="{00000000-0004-0000-0000-000018000000}"/>
    <hyperlink ref="B53" location="'T47'!A1" display="TABLA 47. NÚMERO DE CABEZAS DE GANADO VACUNO PERDIDAS POR OTRAS CAUSAS, SEGÚN REGIÓN Y PROVINCIA" xr:uid="{00000000-0004-0000-0000-000019000000}"/>
    <hyperlink ref="B54" location="'T48'!A1" display="TABLA 48. NÚMERO DE CABEZAS DE GANADO VACUNO SACRIFICADAS EN LA UPA, SEGÚN REGIÓN Y PROVINCIA" xr:uid="{00000000-0004-0000-0000-00001A000000}"/>
    <hyperlink ref="B55" location="'T49'!A1" display="TABLA 49. NÚMERO DE CABEZAS DE GANADO VACUNO VENDIDAS, SEGÚN REGIÓN Y PROVINCIA" xr:uid="{00000000-0004-0000-0000-00001B000000}"/>
    <hyperlink ref="B56" location="'T50'!A1" display="TABLA 50. NÚMERO DE CABEZAS DE GANADO PORCINO Y VENTAS, SEGÚN REGIÓN Y PROVINCIA" xr:uid="{00000000-0004-0000-0000-00001C000000}"/>
    <hyperlink ref="B57" location="'T51'!A1" display="TABLA 51. NÚMERO DE CABEZAS DE GANADO OVINO Y VENTAS, SEGÚN REGIÓN Y PROVINCIA" xr:uid="{00000000-0004-0000-0000-00001D000000}"/>
    <hyperlink ref="B58" location="'T52'!A1" display="TABLA 52. NÚMERO DE CABEZAS DE GANADO DE OTRAS ESPECIES, SEGÚN REGIÓN Y PROVINCIA" xr:uid="{00000000-0004-0000-0000-00001E000000}"/>
    <hyperlink ref="B59" location="'T53'!A1" display="TABLA 53. NÚMERO DE AVES CRIADAS EN EL CAMPO POR ESPECIES, SEGÚN REGIÓN Y PROVINCIA" xr:uid="{00000000-0004-0000-0000-00001F000000}"/>
    <hyperlink ref="B60" location="'T54'!A1" display="TABLA 54. NÚMERO DE AVES CRIADAS EN PLANTELES AVÍCOLAS POR ESPECIES, SEGÚN REGIÓN Y PROVINCIA" xr:uid="{00000000-0004-0000-0000-000020000000}"/>
    <hyperlink ref="B61" location="'T54'!A1" display="TABLA 55. DESTINO DE LAS AVES CRIADAS EN EL CAMPO POR ESPECIES, SEGÚN REGIÓN Y PROVINCIA" xr:uid="{00000000-0004-0000-0000-000021000000}"/>
    <hyperlink ref="B63" location="'T57'!A1" display="TABLA 57. NÚMERO DE VACAS ORDEÑADAS, PRODUCCIÓN Y DESTINO DE LA LECHE, SEGÚN REGIÓN Y PROVINCIA" xr:uid="{00000000-0004-0000-0000-000022000000}"/>
    <hyperlink ref="B64" location="'T58'!A1" display="TABLA 58. PRODUCCIÓN Y DESTINO DE HUEVOS DE GALLINA, SEGÚN REGIÓN Y PROVINCIA" xr:uid="{00000000-0004-0000-0000-000023000000}"/>
    <hyperlink ref="A73:B73" location="'GR 11'!A1" display="GR 11" xr:uid="{00000000-0004-0000-0000-000024000000}"/>
    <hyperlink ref="A74:B74" location="'GR 12'!A1" display="GR 12" xr:uid="{00000000-0004-0000-0000-000025000000}"/>
    <hyperlink ref="A75:B75" location="'GR 13'!A1" display="GR 13" xr:uid="{00000000-0004-0000-0000-000026000000}"/>
    <hyperlink ref="A76:B76" location="'GR 14'!A1" display="GR 14" xr:uid="{00000000-0004-0000-0000-000027000000}"/>
    <hyperlink ref="A77:B77" location="'GR 15'!A1" display="GR 15" xr:uid="{00000000-0004-0000-0000-000028000000}"/>
    <hyperlink ref="A78:B78" location="'GR 16'!A1" display="GR 16" xr:uid="{00000000-0004-0000-0000-000029000000}"/>
    <hyperlink ref="B65" location="'T59'!A1" display="TABLA 59. NÚMERO DE TRABAJADORES NO REMUNERADOS Y REMUNERADOS POR SEXO, SEGÚN REGIÓN Y PROVINCIA" xr:uid="{00000000-0004-0000-0000-00002A000000}"/>
    <hyperlink ref="B23" location="'T17'!A1" display="TABLA 17. SUPERFICIE, PRODUCCIÓN Y VENTAS, SEGÚN REGIÓN Y PROVINCIA MANGO (Fruta fresca)" xr:uid="{00000000-0004-0000-0000-00002B000000}"/>
    <hyperlink ref="B24" location="'T18'!A1" display="TABLA 18. SUPERFICIE, PRODUCCIÓN Y VENTAS, SEGÚN REGIÓN Y PROVINCIA MARACUYÁ (Fruta fresca)" xr:uid="{00000000-0004-0000-0000-00002C000000}"/>
    <hyperlink ref="B26" location="'T20'!A1" display="TABLA 20. SUPERFICIE, PRODUCCIÓN Y VENTAS, SEGÚN REGIÓN Y PROVINCIA PALMA AFRICANA (Fruta fresca)" xr:uid="{00000000-0004-0000-0000-00002D000000}"/>
    <hyperlink ref="B27" location="'T21'!A1" display="TABLA 21. SUPERFICIE, PRODUCCIÓN Y VENTAS, SEGÚN REGIÓN Y PROVINCIA PALMITO (Tallo fresca)" xr:uid="{00000000-0004-0000-0000-00002E000000}"/>
    <hyperlink ref="B47" location="'T41'!A1" display="TABLA 41. SUPERFICIE, PRODUCCIÓN Y VENTAS, SEGÚN REGIÓN Y PROVINCIA TOMATE RINÓN (Grano seco)" xr:uid="{00000000-0004-0000-0000-00002F000000}"/>
    <hyperlink ref="B48" location="'T42'!A1" display="TABLA 42. SUPERFICIE, PRODUCCIÓN Y VENTAS, SEGÚN REGIÓN Y PROVINCIA TRIGO (Grano seco)" xr:uid="{00000000-0004-0000-0000-000030000000}"/>
    <hyperlink ref="B49" location="'T43'!A1" display="TABLA 43. SUPERFICIE, PRODUCCIÓN Y VENTAS, SEGÚN REGIÓN Y PROVINCIA YUCA (Raíz seca)" xr:uid="{00000000-0004-0000-0000-000031000000}"/>
    <hyperlink ref="B62" location="'T56'!A1" display="TABLA 56. DESTINO DE LAS AVES CRIADAS EN PLANTELES AVÍCOLAS POR ESPECIES, SEGÚN REGIÓN Y PROVINCIA" xr:uid="{00000000-0004-0000-0000-000032000000}"/>
    <hyperlink ref="B79" location="'GR 17'!A1" display="MANGO (Fruta fresca) PORCENTAJE DE SUPERFICIE PLANTADA Y PRODUCCIÓN, SEGÚN REGIÓN Y PROVINCIA" xr:uid="{00000000-0004-0000-0000-000033000000}"/>
    <hyperlink ref="B80" location="'GR 18'!A1" display="MARACUYÁ (Fruta fresca) PORCENTAJE DE SUPERFICIE PLANTADA Y PRODUCCIÓN, SEGÚN REGIÓN Y PROVINCIA" xr:uid="{00000000-0004-0000-0000-000034000000}"/>
    <hyperlink ref="B81" location="'GR 19'!A1" display="NARANJA (Fruta fresca) PORCENTAJE DE SUPERFICIE PLANTADA Y PRODUCCIÓN, SEGÚN REGIÓN Y PROVINCIA" xr:uid="{00000000-0004-0000-0000-000035000000}"/>
    <hyperlink ref="B82" location="'GR 20'!A1" display="PALMA AFRICANA (Fruta fresca) PORCENTAJE DE SUPERFICIE PLANTADA Y PRODUCCIÓN, SEGÚN REGIÓN Y PROVINCIA" xr:uid="{00000000-0004-0000-0000-000036000000}"/>
    <hyperlink ref="A90" location="'GR 25'!A1" display="GR 25" xr:uid="{00000000-0004-0000-0000-000037000000}"/>
    <hyperlink ref="A102" location="'GR 35'!A1" display="GR 35" xr:uid="{00000000-0004-0000-0000-000038000000}"/>
    <hyperlink ref="B7" location="'T1'!A1" display="TABLA 1. SUPERFICIE POR CATEGORÍAS DE USO DEL SUELO, SEGÚN REGIÓN Y PROVINCIA" xr:uid="{00000000-0004-0000-0000-000039000000}"/>
    <hyperlink ref="B8" location="'T2'!A1" display="TABLA 2. SUPERFICIE, PRODUCCIÓN Y VENTAS, SEGÚN CULTIVOS PERMANENTES" xr:uid="{00000000-0004-0000-0000-00003A000000}"/>
    <hyperlink ref="B9" location="'T3'!A1" display="TABLA 3. NÚMERO DE ÁRBOLES DISPERSOS COSECHADOS, PRODUCCIÓN Y VENTAS" xr:uid="{00000000-0004-0000-0000-00003B000000}"/>
    <hyperlink ref="B10" location="'T4'!A1" display="TABLA 4. SUPERFICIE PERDIDA POR DIFERENTES CAUSAS, SEGÚN CULTIVOS PERMANENTES" xr:uid="{00000000-0004-0000-0000-00003C000000}"/>
    <hyperlink ref="B11" location="'T5'!A1" display="TABLA 5. SUPERFICIE PLANTADA EN HECTÁREAS POR EDAD, VARIEDAD DE LA PLANTA Y PRÁCTICA DE CULTIVO, SEGÚN CULTIVOS PERMANENTES" xr:uid="{00000000-0004-0000-0000-00003D000000}"/>
    <hyperlink ref="B12" location="'T6'!A1" display="TABLA 6. SUPERFICIE, PRODUCCIÓN Y VENTAS, SEGÚN CULTIVOS TRANSITORIOS" xr:uid="{00000000-0004-0000-0000-00003E000000}"/>
    <hyperlink ref="B14" location="'T8'!A1" display="TABLA 8. SUPERFICIE SEMBRADA POR TIPO DE SEMILLA UTILIZADA Y PRÁCTICA DE CULTIVO, SEGÚN CULTIVOS TRANSITORIOS" xr:uid="{00000000-0004-0000-0000-00003F000000}"/>
    <hyperlink ref="B15" location="'T9'!A1" display="TABLA 9. SUPERFICIE, PRODUCCIÓN Y VENTAS POR CONDICIÓN DE CULTIVO, SEGÚN ESPECIES DE FLORES" xr:uid="{00000000-0004-0000-0000-000040000000}"/>
    <hyperlink ref="B16" location="'T10'!A1" display="TABLA 10. NÚMERO DE CABEZAS DE GANADO POR ESPECIES, SEGÚN REGIÓN Y PROVINCIA  " xr:uid="{00000000-0004-0000-0000-000041000000}"/>
    <hyperlink ref="B17" location="'T11'!A1" display="TABLA 11. NÚMERO DE AVES POR EXISTENCIA Y MOVIMIENTO, SEGÚN TIPO DE CRIANZA Y ESPECIES" xr:uid="{00000000-0004-0000-0000-000042000000}"/>
    <hyperlink ref="B18" location="'T12'!A1" display="TABLA 12. SUPERFICIE, PRODUCCIÓN Y VENTAS, SEGÚN REGIÓN Y PROVINCIA BANANO (Fruta fresca)" xr:uid="{00000000-0004-0000-0000-000043000000}"/>
    <hyperlink ref="B19" location="'T13'!A1" display="TABLA 13. SUPERFICIE, PRODUCCIÓN Y VENTAS, SEGÚN REGIÓN Y PROVINCIA CACAO (Almendra seca)" xr:uid="{00000000-0004-0000-0000-000044000000}"/>
    <hyperlink ref="B20" location="'T14'!A1" display="TABLA 14. SUPERFICIE, PRODUCCIÓN Y VENTAS, SEGÚN REGIÓN Y PROVINCIA CAFÉ (Grano oro)" xr:uid="{00000000-0004-0000-0000-000045000000}"/>
    <hyperlink ref="B21" location="'T15'!A1" display="TABLA 15. SUPERFICIE, PRODUCCIÓN Y VENTAS, SEGÚN REGIÓN Y PROVINCIA CAÑA DE AZÚCAR PARA AZÚCAR (Tallo fresco)" xr:uid="{00000000-0004-0000-0000-000046000000}"/>
    <hyperlink ref="B22" location="'T16'!A1" display="TABLA 16. SUPERFICIE, PRODUCCIÓN Y VENTAS, SEGÚN REGIÓN Y PROVINCIA CAÑA DE AZÚCAR PARA OTROS USOS (Tallo fresco)" xr:uid="{00000000-0004-0000-0000-000047000000}"/>
    <hyperlink ref="B25" location="'T19'!A1" display="TABLA 19. SUPERFICIE, PRODUCCIÓN Y VENTAS, SEGÚN REGIÓN Y PROVINCIA NARANJA (Fruta fresca)" xr:uid="{00000000-0004-0000-0000-000048000000}"/>
    <hyperlink ref="B28" location="'T22'!A1" display="TABLA 22. SUPERFICIE, PRODUCCIÓN Y VENTAS, SEGÚN REGIÓN Y PROVINCIA PIÑA (Fruta fresca)" xr:uid="{00000000-0004-0000-0000-000049000000}"/>
    <hyperlink ref="B29" location="'T23'!A1" display="TABLA 23. SUPERFICIE, PRODUCCIÓN Y VENTAS, SEGÚN REGIÓN Y PROVINCIA PLÁTANO (Fruta fresca)" xr:uid="{00000000-0004-0000-0000-00004A000000}"/>
    <hyperlink ref="B45" location="'T39'!A1" display="TABLA 39. SUPERFICIE, PRODUCCIÓN Y VENTAS, SEGÚN REGIÓN Y PROVINCIA QUINUA (Grano seco)" xr:uid="{00000000-0004-0000-0000-00004B000000}"/>
    <hyperlink ref="B66" location="'T60'!A1" display="TABLA 60. SUPERFICIE PLANTADA CON PASTOS CULTIVADOS, SEGÚN REGIÓN Y PROVINCIA" xr:uid="{00000000-0004-0000-0000-00004C000000}"/>
    <hyperlink ref="B71" location="'GR 1'!A1" display="PORCENTAJE DE USO DEL SUELO, SEGÚN CATEGORÍA Y REGIÓN" xr:uid="{00000000-0004-0000-0000-00004D000000}"/>
    <hyperlink ref="B72" location="'GR 10'!A1" display="GANADO NÚMERO DE CABEZAS Y PORCENTAJE, SEGÚN ESPECIE" xr:uid="{00000000-0004-0000-0000-00004E000000}"/>
    <hyperlink ref="B83" location="'GR 21'!A1" display="PALMITO (Tallo fresco) PORCENTAJE DE SUPERFICIE PLANTADA Y PRODUCCIÓN, SEGÚN REGIÓN Y PROVINCIA" xr:uid="{00000000-0004-0000-0000-00004F000000}"/>
    <hyperlink ref="B84" location="'GR 22'!A1" display="PIÑA (Fruta fresca) PORCENTAJE DE SUPERFICIE PLANTADA Y PRODUCCIÓN, SEGÚN REGIÓN Y PROVINCIA" xr:uid="{00000000-0004-0000-0000-000050000000}"/>
    <hyperlink ref="B85" location="'GR 23'!A1" display="PLÁTANO (Fruta fresca) PORCENTAJE DE SUPERFICIE PLANTADA Y PRODUCCIÓN, SEGÚN REGIÓN Y PROVINCIA" xr:uid="{00000000-0004-0000-0000-000051000000}"/>
    <hyperlink ref="B86" location="'GR 24'!A1" display="TOMATE DE ÁRBOL (Fruta fresca) PORCENTAJE DE SUPERFICIE PLANTADA Y PRODUCCIÓN, SEGÚN REGIÓN Y PROVINCIA" xr:uid="{00000000-0004-0000-0000-000052000000}"/>
    <hyperlink ref="B87" location="'GR 25'!A1" display="ARROZ (En cáscara) PORCENTAJE DE SUPERFICIE SEMBRADA Y PRODUCCIÓN, SEGÚN REGIÓN Y PROVINCIA" xr:uid="{00000000-0004-0000-0000-000053000000}"/>
    <hyperlink ref="B88" location="'GR 26'!A1" display="ARVEJA SECA (Grano seco) PORCENTAJE DE SUPERFICIE SEMBRADA Y PRODUCCIÓN, SEGÚN REGIÓN Y PROVINCIA" xr:uid="{00000000-0004-0000-0000-000054000000}"/>
    <hyperlink ref="B89" location="'GR 27'!A1" display="ARVEJA TIERNA (En vaina) PORCENTAJE DE SUPERFICIE SEMBRADA Y PRODUCCIÓN, SEGÚN REGIÓN Y PROVINCIA" xr:uid="{00000000-0004-0000-0000-000055000000}"/>
    <hyperlink ref="B90" location="'GR 28'!A1" display="BRÓCOLI (Repollo) PORCENTAJE DE SUPERFICIE SEMBRADA Y PRODUCCIÓN, SEGÚN REGIÓN Y PROVINCIA" xr:uid="{00000000-0004-0000-0000-000056000000}"/>
    <hyperlink ref="B91" location="'GR 29'!A1" display="CEBADA (Grano seco) PORCENTAJE DE SUPERFICIE SEMBRADA Y PRODUCCIÓN, SEGÚN REGIÓN Y PROVINCIA" xr:uid="{00000000-0004-0000-0000-000057000000}"/>
    <hyperlink ref="B92" location="'T30'!A1" display="FRÉJOL SECO (Grano seco) PORCENTAJE DE SUPERFICIE SEMBRADA Y PRODUCCIÓN, SEGÚN REGIÓN Y PROVINCIA" xr:uid="{00000000-0004-0000-0000-000058000000}"/>
    <hyperlink ref="B93" location="'GR 31'!A1" display="FRÉJOL TIERNO (En vaina) PORCENTAJE DE SUPERFICIE SEMBRADA Y PRODUCCIÓN, SEGÚN REGIÓN Y PROVINCIA" xr:uid="{00000000-0004-0000-0000-000059000000}"/>
    <hyperlink ref="B94" location="'GR 32'!A1" display="HABA SECA (Grano seco) PORCENTAJE DE SUPERFICIE SEMBRADA Y PRODUCCIÓN, SEGÚN REGIÓN Y PROVINCIA" xr:uid="{00000000-0004-0000-0000-00005A000000}"/>
    <hyperlink ref="B95" location="'GR 33'!A1" display="HABA TIERNA (En vaina) PORCENTAJE DE SUPERFICIE SEMBRADA Y PRODUCCIÓN, SEGÚN REGIÓN Y PROVINCIA" xr:uid="{00000000-0004-0000-0000-00005B000000}"/>
    <hyperlink ref="B96" location="'GR 34'!A1" display="MAÍZ DURO CHOCLO (En choclo) PORCENTAJE DE SUPERFICIE SEMBRADA Y PRODUCCIÓN, SEGÚN REGIÓN Y PROVINCIA" xr:uid="{00000000-0004-0000-0000-00005C000000}"/>
    <hyperlink ref="B97" location="'GR 35'!A1" display="MAÍZ DURO SECO (Grano seco) PORCENTAJE DE SUPERFICIE SEMBRADA Y PRODUCCIÓN, SEGÚN REGIÓN Y PROVINCIA" xr:uid="{00000000-0004-0000-0000-00005D000000}"/>
    <hyperlink ref="B98" location="'GR 36'!A1" display="MAÍZ SUAVE CHOCLO (En choclo) PORCENTAJE DE SUPERFICIE SEMBRADA Y PRODUCCIÓN, SEGÚN REGIÓN Y PROVINCIA" xr:uid="{00000000-0004-0000-0000-00005E000000}"/>
    <hyperlink ref="B99" location="'GR 37'!A1" display="MAÍZ SUAVE SECO (Grano seco) PORCENTAJE DE SUPERFICIE SEMBRADA Y PRODUCCIÓN, SEGÚN REGIÓN Y PROVINCIA" xr:uid="{00000000-0004-0000-0000-00005F000000}"/>
    <hyperlink ref="B100" location="'GR 38'!A1" display="PAPA (Tubérculo fresco) PORCENTAJE DE SUPERFICIE SEMBRADA Y PRODUCCIÓN, SEGÚN REGIÓN Y PROVINCIA" xr:uid="{00000000-0004-0000-0000-000060000000}"/>
    <hyperlink ref="B101" location="'GR 39'!A1" display="QUINUA (Grano seco) PORCENTAJE DE SUPERFICIE SEMBRADA Y PRODUCCIÓN, SEGÚN REGIÓN Y PROVINCIA" xr:uid="{00000000-0004-0000-0000-000061000000}"/>
    <hyperlink ref="B102" location="'GR 40'!A1" display="SOYA (Grano seco) PORCENTAJE DE SUPERFICIE SEMBRADA Y PRODUCCIÓN, SEGÚN REGIÓN Y PROVINCIA" xr:uid="{00000000-0004-0000-0000-000062000000}"/>
    <hyperlink ref="B103" location="'GR 41'!A1" display="TOMATE RIÑÓN (Fruta fresca) PORCENTAJE DE SUPERFICIE SEMBRADA Y PRODUCCIÓN, SEGÚN REGIÓN Y PROVINCIA" xr:uid="{00000000-0004-0000-0000-000063000000}"/>
    <hyperlink ref="B104" location="'GR 42'!A1" display="TRIGO (Grano seco) PORCENTAJE DE SUPERFICIE SEMBRADA Y PRODUCCIÓN, SEGÚN REGIÓN Y PROVINCIA" xr:uid="{00000000-0004-0000-0000-000064000000}"/>
    <hyperlink ref="B105" location="'GR 43'!A1" display="YUCA (Raíz fresca) PORCENTAJE DE SUPERFICIE SEMBRADA Y PRODUCCIÓN, SEGÚN REGIÓN Y PROVINCIA" xr:uid="{00000000-0004-0000-0000-000065000000}"/>
    <hyperlink ref="B106" location="'GR 44'!A1" display="GANADO VACUNO NÚMERO DE CABEZAS POR SEXO, SEGÚN REGIÓN" xr:uid="{00000000-0004-0000-0000-000066000000}"/>
    <hyperlink ref="B107" location="'GR 50'!A1" display="GANADO PORCINO NÚMERO DE CABEZAS POR EXISTENCIA Y VENTAS, SEGÚN REGIÓN" xr:uid="{00000000-0004-0000-0000-000067000000}"/>
    <hyperlink ref="B108" location="'GR 51'!A1" display="GANADO OVINO NÚMERO DE CABEZAS POR EXISTENCIA Y VENTAS, SEGÚN REGIÓN" xr:uid="{00000000-0004-0000-0000-000068000000}"/>
    <hyperlink ref="B109" location="'GR 52'!A1" display="GANADO OTRAS ESPECIES NÚMERO DE CABEZAS POR ESPECIES, SEGÚN REGIÓN" xr:uid="{00000000-0004-0000-0000-000069000000}"/>
    <hyperlink ref="B110" location="'GR 53'!A1" display="AVES CRIADAS EN CAMPO NÚMERO DE AVES POR ESPECIE Y PORCENTAJE, SEGÚN REGIÓN" xr:uid="{00000000-0004-0000-0000-00006A000000}"/>
    <hyperlink ref="B111" location="'GR 54'!A1" display="AVES CRIADAS EN PLANTEL AVÍCOLA NÚMERO DE AVES POR ESPECIES Y PORCENTAJE, SEGÚN REGIÓN" xr:uid="{00000000-0004-0000-0000-00006B000000}"/>
    <hyperlink ref="B112" location="'GR 57'!A1" display="GANADO VACUNO NÚMERO DE VACAS ORDEÑADAS, PRODUCCIÓN Y DESTINO DE LA LECHE, SEGÚN REGIÓN" xr:uid="{00000000-0004-0000-0000-00006C000000}"/>
    <hyperlink ref="B113" location="'GR 58'!A1" display="AVES PRODUCCIÓN DE HUEVOS DE GALLINA POR DESTINO, SEGÚN TIPO DE CRIANZA" xr:uid="{00000000-0004-0000-0000-00006D000000}"/>
    <hyperlink ref="B114" location="'GR 59'!A1" display="EMPLEO NÚMERO DE TRABAJADORES POR REMUNERACIÓN, CONDICIÓN DE TRABAJO Y PORCENTAJE, SEGÚN REGIÓN " xr:uid="{00000000-0004-0000-0000-00006E000000}"/>
    <hyperlink ref="B13" location="'T7'!A1" display="TABLA 7. SUPERFICIE PERDIDA POR DIFERENTES CAUSAS, SEGÚN CULTIVOS TRANSITORIOS" xr:uid="{00000000-0004-0000-0000-00006F000000}"/>
    <hyperlink ref="B115" location="'GR 60'!A1" display="SUPERFICIE PLANTADA CON PASTOS CULTIVADOS, SEGÚN REGIÓN Y PROVINCIA" xr:uid="{00000000-0004-0000-0000-000070000000}"/>
  </hyperlink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Hoja10">
    <pageSetUpPr fitToPage="1"/>
  </sheetPr>
  <dimension ref="A1:M76"/>
  <sheetViews>
    <sheetView showGridLines="0" zoomScale="80" zoomScaleNormal="80" workbookViewId="0">
      <selection activeCell="C68" sqref="C68"/>
    </sheetView>
  </sheetViews>
  <sheetFormatPr baseColWidth="10" defaultRowHeight="13.2" x14ac:dyDescent="0.25"/>
  <cols>
    <col min="1" max="1" width="33.33203125" customWidth="1"/>
    <col min="2" max="3" width="21.6640625" customWidth="1"/>
    <col min="4" max="4" width="22.44140625" customWidth="1"/>
    <col min="5" max="5" width="26.109375" customWidth="1"/>
    <col min="6" max="6" width="16.5546875" customWidth="1"/>
    <col min="7" max="7" width="15.88671875" customWidth="1"/>
    <col min="8" max="8" width="14" customWidth="1"/>
    <col min="9" max="9" width="15.33203125" customWidth="1"/>
    <col min="10" max="10" width="12" bestFit="1" customWidth="1"/>
    <col min="11" max="11" width="15.33203125" style="173" bestFit="1" customWidth="1"/>
    <col min="12" max="12" width="14.33203125" customWidth="1"/>
  </cols>
  <sheetData>
    <row r="1" spans="1:11" ht="78" customHeight="1" x14ac:dyDescent="0.25">
      <c r="K1" s="206" t="s">
        <v>151</v>
      </c>
    </row>
    <row r="3" spans="1:11" ht="13.8" x14ac:dyDescent="0.25">
      <c r="A3" s="380" t="s">
        <v>488</v>
      </c>
      <c r="B3" s="380"/>
      <c r="C3" s="380"/>
      <c r="D3" s="380"/>
      <c r="E3" s="380"/>
      <c r="F3" s="380"/>
      <c r="G3" s="380"/>
      <c r="H3" s="380"/>
      <c r="I3" s="380"/>
    </row>
    <row r="4" spans="1:11" ht="13.8" x14ac:dyDescent="0.25">
      <c r="A4" s="380" t="s">
        <v>339</v>
      </c>
      <c r="B4" s="380"/>
      <c r="C4" s="380"/>
      <c r="D4" s="380"/>
      <c r="E4" s="380"/>
      <c r="F4" s="380"/>
      <c r="G4" s="380"/>
      <c r="H4" s="380"/>
      <c r="I4" s="380"/>
    </row>
    <row r="6" spans="1:11" ht="20.100000000000001" customHeight="1" x14ac:dyDescent="0.25">
      <c r="A6" s="382" t="s">
        <v>340</v>
      </c>
      <c r="B6" s="385"/>
      <c r="C6" s="398" t="s">
        <v>317</v>
      </c>
      <c r="D6" s="400"/>
      <c r="E6" s="344" t="s">
        <v>177</v>
      </c>
      <c r="F6" s="398" t="s">
        <v>341</v>
      </c>
      <c r="G6" s="399"/>
      <c r="H6" s="399"/>
      <c r="I6" s="400"/>
    </row>
    <row r="7" spans="1:11" ht="27.6" x14ac:dyDescent="0.25">
      <c r="A7" s="384"/>
      <c r="B7" s="386"/>
      <c r="C7" s="344" t="s">
        <v>342</v>
      </c>
      <c r="D7" s="344" t="s">
        <v>343</v>
      </c>
      <c r="E7" s="344" t="s">
        <v>344</v>
      </c>
      <c r="F7" s="344" t="s">
        <v>345</v>
      </c>
      <c r="G7" s="344" t="s">
        <v>346</v>
      </c>
      <c r="H7" s="344" t="s">
        <v>347</v>
      </c>
      <c r="I7" s="344" t="s">
        <v>348</v>
      </c>
    </row>
    <row r="8" spans="1:11" ht="20.100000000000001" customHeight="1" x14ac:dyDescent="0.25">
      <c r="A8" s="126"/>
      <c r="B8" s="126"/>
      <c r="C8" s="126"/>
      <c r="D8" s="126"/>
      <c r="E8" s="126"/>
      <c r="F8" s="126"/>
      <c r="G8" s="126"/>
      <c r="H8" s="126"/>
      <c r="I8" s="126"/>
      <c r="J8" s="78"/>
    </row>
    <row r="9" spans="1:11" ht="20.100000000000001" customHeight="1" x14ac:dyDescent="0.25">
      <c r="A9" s="390" t="s">
        <v>1</v>
      </c>
      <c r="B9" s="101" t="s">
        <v>349</v>
      </c>
      <c r="C9" s="287">
        <v>6161.0927602002876</v>
      </c>
      <c r="D9" s="287">
        <v>5941.6225134594824</v>
      </c>
      <c r="E9" s="287">
        <v>4502967801.3553877</v>
      </c>
      <c r="F9" s="287">
        <v>6739080.5386427203</v>
      </c>
      <c r="G9" s="287">
        <v>8472946.1450618021</v>
      </c>
      <c r="H9" s="287">
        <v>14265635.342659051</v>
      </c>
      <c r="I9" s="287">
        <v>2067954.2162252082</v>
      </c>
      <c r="J9" s="78"/>
    </row>
    <row r="10" spans="1:11" ht="20.100000000000001" customHeight="1" x14ac:dyDescent="0.25">
      <c r="A10" s="390"/>
      <c r="B10" s="101" t="s">
        <v>350</v>
      </c>
      <c r="C10" s="287">
        <v>1562.9479005903459</v>
      </c>
      <c r="D10" s="287">
        <v>1503.8460026000748</v>
      </c>
      <c r="E10" s="287">
        <v>1416401907.215122</v>
      </c>
      <c r="F10" s="287">
        <v>2477825.9298784458</v>
      </c>
      <c r="G10" s="287">
        <v>1047950.2929837715</v>
      </c>
      <c r="H10" s="287">
        <v>3402210</v>
      </c>
      <c r="I10" s="287">
        <v>195099.30300264232</v>
      </c>
    </row>
    <row r="11" spans="1:11" ht="20.100000000000001" customHeight="1" x14ac:dyDescent="0.25">
      <c r="A11" s="128"/>
      <c r="B11" s="102"/>
      <c r="C11" s="288"/>
      <c r="D11" s="288"/>
      <c r="E11" s="288"/>
      <c r="F11" s="288"/>
      <c r="G11" s="288"/>
      <c r="H11" s="288"/>
      <c r="I11" s="288"/>
    </row>
    <row r="12" spans="1:11" ht="20.100000000000001" customHeight="1" x14ac:dyDescent="0.25">
      <c r="A12" s="101" t="s">
        <v>351</v>
      </c>
      <c r="B12" s="99"/>
      <c r="C12" s="289"/>
      <c r="D12" s="289"/>
      <c r="E12" s="289"/>
      <c r="F12" s="289"/>
      <c r="G12" s="289"/>
      <c r="H12" s="289"/>
      <c r="I12" s="287"/>
    </row>
    <row r="13" spans="1:11" ht="20.100000000000001" customHeight="1" x14ac:dyDescent="0.25">
      <c r="A13" s="80"/>
      <c r="B13" s="80"/>
      <c r="C13" s="264"/>
      <c r="D13" s="264"/>
      <c r="E13" s="264"/>
      <c r="F13" s="264"/>
      <c r="G13" s="264"/>
      <c r="H13" s="264"/>
      <c r="I13" s="264"/>
    </row>
    <row r="14" spans="1:11" ht="20.100000000000001" customHeight="1" x14ac:dyDescent="0.25">
      <c r="A14" s="390" t="s">
        <v>352</v>
      </c>
      <c r="B14" s="101" t="s">
        <v>349</v>
      </c>
      <c r="C14" s="289">
        <v>109.57299661080938</v>
      </c>
      <c r="D14" s="289">
        <v>75.423302655584905</v>
      </c>
      <c r="E14" s="289">
        <v>142195411.06223395</v>
      </c>
      <c r="F14" s="289">
        <v>70896</v>
      </c>
      <c r="G14" s="289">
        <v>228527</v>
      </c>
      <c r="H14" s="289">
        <v>10687</v>
      </c>
      <c r="I14" s="289">
        <v>35477.269126293322</v>
      </c>
      <c r="J14" s="78"/>
    </row>
    <row r="15" spans="1:11" ht="20.100000000000001" customHeight="1" x14ac:dyDescent="0.25">
      <c r="A15" s="390"/>
      <c r="B15" s="101" t="s">
        <v>350</v>
      </c>
      <c r="C15" s="289" t="s">
        <v>445</v>
      </c>
      <c r="D15" s="289" t="s">
        <v>445</v>
      </c>
      <c r="E15" s="289" t="s">
        <v>445</v>
      </c>
      <c r="F15" s="289" t="s">
        <v>445</v>
      </c>
      <c r="G15" s="289" t="s">
        <v>445</v>
      </c>
      <c r="H15" s="289" t="s">
        <v>445</v>
      </c>
      <c r="I15" s="289" t="s">
        <v>445</v>
      </c>
    </row>
    <row r="16" spans="1:11" ht="20.100000000000001" customHeight="1" x14ac:dyDescent="0.25">
      <c r="A16" s="393" t="s">
        <v>353</v>
      </c>
      <c r="B16" s="102" t="s">
        <v>349</v>
      </c>
      <c r="C16" s="288" t="s">
        <v>445</v>
      </c>
      <c r="D16" s="288" t="s">
        <v>445</v>
      </c>
      <c r="E16" s="288" t="s">
        <v>445</v>
      </c>
      <c r="F16" s="288" t="s">
        <v>445</v>
      </c>
      <c r="G16" s="288" t="s">
        <v>445</v>
      </c>
      <c r="H16" s="288" t="s">
        <v>445</v>
      </c>
      <c r="I16" s="288" t="s">
        <v>445</v>
      </c>
      <c r="J16" s="78"/>
    </row>
    <row r="17" spans="1:12" ht="20.100000000000001" customHeight="1" x14ac:dyDescent="0.25">
      <c r="A17" s="393"/>
      <c r="B17" s="102" t="s">
        <v>350</v>
      </c>
      <c r="C17" s="288">
        <v>8</v>
      </c>
      <c r="D17" s="288">
        <v>2</v>
      </c>
      <c r="E17" s="288">
        <v>954720</v>
      </c>
      <c r="F17" s="288" t="s">
        <v>445</v>
      </c>
      <c r="G17" s="288" t="s">
        <v>445</v>
      </c>
      <c r="H17" s="288">
        <v>78000</v>
      </c>
      <c r="I17" s="288" t="s">
        <v>445</v>
      </c>
    </row>
    <row r="18" spans="1:12" ht="20.100000000000001" customHeight="1" x14ac:dyDescent="0.25">
      <c r="A18" s="390" t="s">
        <v>354</v>
      </c>
      <c r="B18" s="101" t="s">
        <v>349</v>
      </c>
      <c r="C18" s="289">
        <v>84.37</v>
      </c>
      <c r="D18" s="289">
        <v>84.37</v>
      </c>
      <c r="E18" s="289">
        <v>98507000</v>
      </c>
      <c r="F18" s="289">
        <v>92612</v>
      </c>
      <c r="G18" s="289">
        <v>172450</v>
      </c>
      <c r="H18" s="289" t="s">
        <v>445</v>
      </c>
      <c r="I18" s="289" t="s">
        <v>445</v>
      </c>
      <c r="J18" s="78"/>
    </row>
    <row r="19" spans="1:12" ht="20.100000000000001" customHeight="1" x14ac:dyDescent="0.25">
      <c r="A19" s="390"/>
      <c r="B19" s="101" t="s">
        <v>350</v>
      </c>
      <c r="C19" s="289">
        <v>545.22416174601926</v>
      </c>
      <c r="D19" s="289">
        <v>512.85672585766861</v>
      </c>
      <c r="E19" s="289">
        <v>957543102.43345046</v>
      </c>
      <c r="F19" s="289">
        <v>1996104.8574393687</v>
      </c>
      <c r="G19" s="289">
        <v>155688</v>
      </c>
      <c r="H19" s="289">
        <v>2599140</v>
      </c>
      <c r="I19" s="289">
        <v>129360</v>
      </c>
    </row>
    <row r="20" spans="1:12" ht="20.100000000000001" customHeight="1" x14ac:dyDescent="0.25">
      <c r="A20" s="393" t="s">
        <v>355</v>
      </c>
      <c r="B20" s="102" t="s">
        <v>349</v>
      </c>
      <c r="C20" s="288" t="s">
        <v>445</v>
      </c>
      <c r="D20" s="288" t="s">
        <v>445</v>
      </c>
      <c r="E20" s="288" t="s">
        <v>445</v>
      </c>
      <c r="F20" s="288" t="s">
        <v>445</v>
      </c>
      <c r="G20" s="288" t="s">
        <v>445</v>
      </c>
      <c r="H20" s="288" t="s">
        <v>445</v>
      </c>
      <c r="I20" s="288" t="s">
        <v>445</v>
      </c>
      <c r="J20" s="78"/>
    </row>
    <row r="21" spans="1:12" ht="20.100000000000001" customHeight="1" x14ac:dyDescent="0.25">
      <c r="A21" s="393"/>
      <c r="B21" s="102" t="s">
        <v>350</v>
      </c>
      <c r="C21" s="288">
        <v>13</v>
      </c>
      <c r="D21" s="288">
        <v>13</v>
      </c>
      <c r="E21" s="288">
        <v>163800</v>
      </c>
      <c r="F21" s="288" t="s">
        <v>445</v>
      </c>
      <c r="G21" s="288" t="s">
        <v>445</v>
      </c>
      <c r="H21" s="288">
        <v>156000</v>
      </c>
      <c r="I21" s="288" t="s">
        <v>445</v>
      </c>
    </row>
    <row r="22" spans="1:12" ht="20.100000000000001" customHeight="1" x14ac:dyDescent="0.25">
      <c r="A22" s="390" t="s">
        <v>356</v>
      </c>
      <c r="B22" s="101" t="s">
        <v>349</v>
      </c>
      <c r="C22" s="289">
        <v>13.85</v>
      </c>
      <c r="D22" s="289">
        <v>13.85</v>
      </c>
      <c r="E22" s="289">
        <v>11500000</v>
      </c>
      <c r="F22" s="289">
        <v>5000</v>
      </c>
      <c r="G22" s="289" t="s">
        <v>445</v>
      </c>
      <c r="H22" s="289">
        <v>730000</v>
      </c>
      <c r="I22" s="289" t="s">
        <v>445</v>
      </c>
      <c r="J22" s="78"/>
    </row>
    <row r="23" spans="1:12" ht="20.100000000000001" customHeight="1" x14ac:dyDescent="0.25">
      <c r="A23" s="390"/>
      <c r="B23" s="101" t="s">
        <v>350</v>
      </c>
      <c r="C23" s="289">
        <v>339.72919476443059</v>
      </c>
      <c r="D23" s="289">
        <v>338.22919476443059</v>
      </c>
      <c r="E23" s="289">
        <v>170795929.59163806</v>
      </c>
      <c r="F23" s="289">
        <v>38962</v>
      </c>
      <c r="G23" s="289">
        <v>120621.93084274174</v>
      </c>
      <c r="H23" s="289" t="s">
        <v>445</v>
      </c>
      <c r="I23" s="289">
        <v>64000</v>
      </c>
    </row>
    <row r="24" spans="1:12" ht="20.100000000000001" customHeight="1" x14ac:dyDescent="0.25">
      <c r="A24" s="393" t="s">
        <v>357</v>
      </c>
      <c r="B24" s="102" t="s">
        <v>349</v>
      </c>
      <c r="C24" s="288">
        <v>8</v>
      </c>
      <c r="D24" s="288">
        <v>8</v>
      </c>
      <c r="E24" s="288">
        <v>7113403</v>
      </c>
      <c r="F24" s="288" t="s">
        <v>445</v>
      </c>
      <c r="G24" s="288">
        <v>46000</v>
      </c>
      <c r="H24" s="288" t="s">
        <v>445</v>
      </c>
      <c r="I24" s="288" t="s">
        <v>445</v>
      </c>
      <c r="J24" s="78"/>
    </row>
    <row r="25" spans="1:12" ht="20.100000000000001" customHeight="1" x14ac:dyDescent="0.25">
      <c r="A25" s="393"/>
      <c r="B25" s="102" t="s">
        <v>350</v>
      </c>
      <c r="C25" s="288">
        <v>2.5</v>
      </c>
      <c r="D25" s="288">
        <v>2.13</v>
      </c>
      <c r="E25" s="288">
        <v>1538000</v>
      </c>
      <c r="F25" s="288" t="s">
        <v>445</v>
      </c>
      <c r="G25" s="288">
        <v>5136</v>
      </c>
      <c r="H25" s="288" t="s">
        <v>445</v>
      </c>
      <c r="I25" s="288" t="s">
        <v>445</v>
      </c>
    </row>
    <row r="26" spans="1:12" ht="20.100000000000001" customHeight="1" x14ac:dyDescent="0.25">
      <c r="A26" s="390" t="s">
        <v>358</v>
      </c>
      <c r="B26" s="101" t="s">
        <v>349</v>
      </c>
      <c r="C26" s="289">
        <v>5163.1140564953994</v>
      </c>
      <c r="D26" s="289">
        <v>4980.9135037098249</v>
      </c>
      <c r="E26" s="289">
        <v>3771301364.4435787</v>
      </c>
      <c r="F26" s="289">
        <v>5713620.6859328309</v>
      </c>
      <c r="G26" s="289">
        <v>6937871.733438693</v>
      </c>
      <c r="H26" s="289">
        <v>11521755.737953342</v>
      </c>
      <c r="I26" s="289">
        <v>2032476.947098915</v>
      </c>
      <c r="J26" s="78"/>
      <c r="L26" s="78"/>
    </row>
    <row r="27" spans="1:12" ht="20.100000000000001" customHeight="1" x14ac:dyDescent="0.25">
      <c r="A27" s="390"/>
      <c r="B27" s="101" t="s">
        <v>350</v>
      </c>
      <c r="C27" s="289">
        <v>233.3359777828548</v>
      </c>
      <c r="D27" s="289">
        <v>216.42151568093615</v>
      </c>
      <c r="E27" s="289">
        <v>132600198.05693348</v>
      </c>
      <c r="F27" s="289">
        <v>283685.07243907725</v>
      </c>
      <c r="G27" s="289">
        <v>32850</v>
      </c>
      <c r="H27" s="289">
        <v>160000</v>
      </c>
      <c r="I27" s="289" t="s">
        <v>445</v>
      </c>
      <c r="J27" s="173"/>
      <c r="K27" s="205"/>
    </row>
    <row r="28" spans="1:12" ht="20.100000000000001" customHeight="1" x14ac:dyDescent="0.25">
      <c r="A28" s="393" t="s">
        <v>359</v>
      </c>
      <c r="B28" s="102" t="s">
        <v>349</v>
      </c>
      <c r="C28" s="288">
        <v>419.30570709407118</v>
      </c>
      <c r="D28" s="288">
        <v>416.68570709407101</v>
      </c>
      <c r="E28" s="288">
        <v>320430251.84957266</v>
      </c>
      <c r="F28" s="288">
        <v>788190.85270988964</v>
      </c>
      <c r="G28" s="288">
        <v>496449.41162310838</v>
      </c>
      <c r="H28" s="288">
        <v>389092.60470570548</v>
      </c>
      <c r="I28" s="288" t="s">
        <v>445</v>
      </c>
      <c r="J28" s="78"/>
    </row>
    <row r="29" spans="1:12" ht="20.100000000000001" customHeight="1" x14ac:dyDescent="0.25">
      <c r="A29" s="393"/>
      <c r="B29" s="102" t="s">
        <v>350</v>
      </c>
      <c r="C29" s="288">
        <v>95.93591364972184</v>
      </c>
      <c r="D29" s="288">
        <v>95.185913649721854</v>
      </c>
      <c r="E29" s="288">
        <v>30141802.825076163</v>
      </c>
      <c r="F29" s="288">
        <v>1280</v>
      </c>
      <c r="G29" s="288">
        <v>196834.01961858443</v>
      </c>
      <c r="H29" s="288">
        <v>144349</v>
      </c>
      <c r="I29" s="288" t="s">
        <v>445</v>
      </c>
      <c r="K29" s="180"/>
    </row>
    <row r="30" spans="1:12" ht="20.100000000000001" customHeight="1" x14ac:dyDescent="0.25">
      <c r="A30" s="101"/>
      <c r="B30" s="99"/>
      <c r="C30" s="289"/>
      <c r="D30" s="289"/>
      <c r="E30" s="289"/>
      <c r="F30" s="289"/>
      <c r="G30" s="289"/>
      <c r="H30" s="289"/>
      <c r="I30" s="287"/>
      <c r="J30" s="78"/>
      <c r="K30" s="180"/>
    </row>
    <row r="31" spans="1:12" ht="20.100000000000001" customHeight="1" x14ac:dyDescent="0.25">
      <c r="A31" s="80" t="s">
        <v>360</v>
      </c>
      <c r="B31" s="80"/>
      <c r="C31" s="264"/>
      <c r="D31" s="264"/>
      <c r="E31" s="264"/>
      <c r="F31" s="264"/>
      <c r="G31" s="264"/>
      <c r="H31" s="264"/>
      <c r="I31" s="264"/>
    </row>
    <row r="32" spans="1:12" ht="20.100000000000001" customHeight="1" x14ac:dyDescent="0.25">
      <c r="A32" s="101"/>
      <c r="B32" s="99"/>
      <c r="C32" s="289"/>
      <c r="D32" s="289"/>
      <c r="E32" s="289"/>
      <c r="F32" s="289"/>
      <c r="G32" s="289"/>
      <c r="H32" s="289"/>
      <c r="I32" s="287"/>
    </row>
    <row r="33" spans="1:13" ht="20.100000000000001" customHeight="1" x14ac:dyDescent="0.25">
      <c r="A33" s="401" t="s">
        <v>361</v>
      </c>
      <c r="B33" s="102" t="s">
        <v>349</v>
      </c>
      <c r="C33" s="288">
        <v>2</v>
      </c>
      <c r="D33" s="288">
        <v>2</v>
      </c>
      <c r="E33" s="288">
        <v>1600000</v>
      </c>
      <c r="F33" s="288" t="s">
        <v>445</v>
      </c>
      <c r="G33" s="288">
        <v>21712</v>
      </c>
      <c r="H33" s="288" t="s">
        <v>445</v>
      </c>
      <c r="I33" s="288" t="s">
        <v>445</v>
      </c>
      <c r="J33" s="78"/>
      <c r="L33" s="173"/>
      <c r="M33" s="173"/>
    </row>
    <row r="34" spans="1:13" ht="20.100000000000001" customHeight="1" x14ac:dyDescent="0.25">
      <c r="A34" s="401"/>
      <c r="B34" s="102" t="s">
        <v>350</v>
      </c>
      <c r="C34" s="288">
        <v>2</v>
      </c>
      <c r="D34" s="288">
        <v>2</v>
      </c>
      <c r="E34" s="288">
        <v>1080000</v>
      </c>
      <c r="F34" s="288" t="s">
        <v>445</v>
      </c>
      <c r="G34" s="288">
        <v>4860</v>
      </c>
      <c r="H34" s="288" t="s">
        <v>445</v>
      </c>
      <c r="I34" s="288" t="s">
        <v>445</v>
      </c>
      <c r="L34" s="173"/>
      <c r="M34" s="173"/>
    </row>
    <row r="35" spans="1:13" ht="20.100000000000001" customHeight="1" x14ac:dyDescent="0.25">
      <c r="A35" s="390" t="s">
        <v>362</v>
      </c>
      <c r="B35" s="101" t="s">
        <v>349</v>
      </c>
      <c r="C35" s="289">
        <v>28</v>
      </c>
      <c r="D35" s="289">
        <v>28</v>
      </c>
      <c r="E35" s="289">
        <v>10917750</v>
      </c>
      <c r="F35" s="289" t="s">
        <v>445</v>
      </c>
      <c r="G35" s="289">
        <v>52539</v>
      </c>
      <c r="H35" s="289" t="s">
        <v>445</v>
      </c>
      <c r="I35" s="289" t="s">
        <v>445</v>
      </c>
      <c r="J35" s="78"/>
    </row>
    <row r="36" spans="1:13" ht="20.100000000000001" customHeight="1" x14ac:dyDescent="0.25">
      <c r="A36" s="390"/>
      <c r="B36" s="101" t="s">
        <v>350</v>
      </c>
      <c r="C36" s="289" t="s">
        <v>445</v>
      </c>
      <c r="D36" s="289" t="s">
        <v>445</v>
      </c>
      <c r="E36" s="289" t="s">
        <v>445</v>
      </c>
      <c r="F36" s="289" t="s">
        <v>445</v>
      </c>
      <c r="G36" s="289" t="s">
        <v>445</v>
      </c>
      <c r="H36" s="289" t="s">
        <v>445</v>
      </c>
      <c r="I36" s="289" t="s">
        <v>445</v>
      </c>
    </row>
    <row r="37" spans="1:13" ht="20.100000000000001" customHeight="1" x14ac:dyDescent="0.25">
      <c r="A37" s="393" t="s">
        <v>363</v>
      </c>
      <c r="B37" s="102" t="s">
        <v>349</v>
      </c>
      <c r="C37" s="288">
        <v>59.1</v>
      </c>
      <c r="D37" s="288">
        <v>59.1</v>
      </c>
      <c r="E37" s="288">
        <v>34868850</v>
      </c>
      <c r="F37" s="288" t="s">
        <v>445</v>
      </c>
      <c r="G37" s="288">
        <v>160000</v>
      </c>
      <c r="H37" s="288">
        <v>953942.00000000012</v>
      </c>
      <c r="I37" s="288" t="s">
        <v>445</v>
      </c>
      <c r="J37" s="78"/>
    </row>
    <row r="38" spans="1:13" ht="20.100000000000001" customHeight="1" x14ac:dyDescent="0.25">
      <c r="A38" s="393"/>
      <c r="B38" s="102" t="s">
        <v>350</v>
      </c>
      <c r="C38" s="288">
        <v>0.09</v>
      </c>
      <c r="D38" s="288">
        <v>0.09</v>
      </c>
      <c r="E38" s="288">
        <v>34200</v>
      </c>
      <c r="F38" s="288" t="s">
        <v>445</v>
      </c>
      <c r="G38" s="288" t="s">
        <v>445</v>
      </c>
      <c r="H38" s="288">
        <v>3315</v>
      </c>
      <c r="I38" s="288" t="s">
        <v>445</v>
      </c>
    </row>
    <row r="39" spans="1:13" ht="20.100000000000001" customHeight="1" x14ac:dyDescent="0.25">
      <c r="A39" s="390" t="s">
        <v>364</v>
      </c>
      <c r="B39" s="101" t="s">
        <v>349</v>
      </c>
      <c r="C39" s="289">
        <v>6</v>
      </c>
      <c r="D39" s="289">
        <v>6</v>
      </c>
      <c r="E39" s="289">
        <v>371700</v>
      </c>
      <c r="F39" s="289" t="s">
        <v>445</v>
      </c>
      <c r="G39" s="289">
        <v>2478</v>
      </c>
      <c r="H39" s="289" t="s">
        <v>445</v>
      </c>
      <c r="I39" s="289" t="s">
        <v>445</v>
      </c>
      <c r="J39" s="78"/>
    </row>
    <row r="40" spans="1:13" ht="20.100000000000001" customHeight="1" x14ac:dyDescent="0.25">
      <c r="A40" s="390"/>
      <c r="B40" s="101" t="s">
        <v>350</v>
      </c>
      <c r="C40" s="289">
        <v>36.96</v>
      </c>
      <c r="D40" s="289">
        <v>36.96</v>
      </c>
      <c r="E40" s="289">
        <v>22782950</v>
      </c>
      <c r="F40" s="289">
        <v>21454</v>
      </c>
      <c r="G40" s="289">
        <v>146116</v>
      </c>
      <c r="H40" s="289">
        <v>40500</v>
      </c>
      <c r="I40" s="289" t="s">
        <v>445</v>
      </c>
    </row>
    <row r="41" spans="1:13" ht="20.100000000000001" customHeight="1" x14ac:dyDescent="0.25">
      <c r="A41" s="393" t="s">
        <v>365</v>
      </c>
      <c r="B41" s="102" t="s">
        <v>349</v>
      </c>
      <c r="C41" s="288">
        <v>4.54</v>
      </c>
      <c r="D41" s="288">
        <v>4.54</v>
      </c>
      <c r="E41" s="288">
        <v>2398000</v>
      </c>
      <c r="F41" s="288">
        <v>9750</v>
      </c>
      <c r="G41" s="288" t="s">
        <v>445</v>
      </c>
      <c r="H41" s="288">
        <v>2200</v>
      </c>
      <c r="I41" s="288" t="s">
        <v>445</v>
      </c>
      <c r="J41" s="78"/>
    </row>
    <row r="42" spans="1:13" ht="20.100000000000001" customHeight="1" x14ac:dyDescent="0.25">
      <c r="A42" s="393"/>
      <c r="B42" s="102" t="s">
        <v>350</v>
      </c>
      <c r="C42" s="288">
        <v>25.159999999999997</v>
      </c>
      <c r="D42" s="288">
        <v>25.159999999999997</v>
      </c>
      <c r="E42" s="288">
        <v>6175800.0000000009</v>
      </c>
      <c r="F42" s="288" t="s">
        <v>445</v>
      </c>
      <c r="G42" s="288">
        <v>36476</v>
      </c>
      <c r="H42" s="288">
        <v>9990</v>
      </c>
      <c r="I42" s="288" t="s">
        <v>445</v>
      </c>
    </row>
    <row r="43" spans="1:13" ht="20.100000000000001" customHeight="1" x14ac:dyDescent="0.25">
      <c r="A43" s="390" t="s">
        <v>366</v>
      </c>
      <c r="B43" s="101" t="s">
        <v>349</v>
      </c>
      <c r="C43" s="289" t="s">
        <v>445</v>
      </c>
      <c r="D43" s="289" t="s">
        <v>445</v>
      </c>
      <c r="E43" s="289" t="s">
        <v>445</v>
      </c>
      <c r="F43" s="289" t="s">
        <v>445</v>
      </c>
      <c r="G43" s="289" t="s">
        <v>445</v>
      </c>
      <c r="H43" s="289" t="s">
        <v>445</v>
      </c>
      <c r="I43" s="289" t="s">
        <v>445</v>
      </c>
      <c r="J43" s="78"/>
    </row>
    <row r="44" spans="1:13" ht="20.100000000000001" customHeight="1" x14ac:dyDescent="0.25">
      <c r="A44" s="390"/>
      <c r="B44" s="101" t="s">
        <v>350</v>
      </c>
      <c r="C44" s="289">
        <v>17.600000000000001</v>
      </c>
      <c r="D44" s="289">
        <v>17.600000000000001</v>
      </c>
      <c r="E44" s="289">
        <v>14904000</v>
      </c>
      <c r="F44" s="289">
        <v>47192</v>
      </c>
      <c r="G44" s="289" t="s">
        <v>445</v>
      </c>
      <c r="H44" s="289" t="s">
        <v>445</v>
      </c>
      <c r="I44" s="289" t="s">
        <v>445</v>
      </c>
    </row>
    <row r="45" spans="1:13" ht="20.100000000000001" customHeight="1" x14ac:dyDescent="0.25">
      <c r="A45" s="393" t="s">
        <v>367</v>
      </c>
      <c r="B45" s="102" t="s">
        <v>349</v>
      </c>
      <c r="C45" s="288" t="s">
        <v>445</v>
      </c>
      <c r="D45" s="288" t="s">
        <v>445</v>
      </c>
      <c r="E45" s="288" t="s">
        <v>445</v>
      </c>
      <c r="F45" s="288" t="s">
        <v>445</v>
      </c>
      <c r="G45" s="288" t="s">
        <v>445</v>
      </c>
      <c r="H45" s="288" t="s">
        <v>445</v>
      </c>
      <c r="I45" s="288" t="s">
        <v>445</v>
      </c>
      <c r="J45" s="78"/>
    </row>
    <row r="46" spans="1:13" ht="20.100000000000001" customHeight="1" x14ac:dyDescent="0.25">
      <c r="A46" s="393"/>
      <c r="B46" s="102" t="s">
        <v>350</v>
      </c>
      <c r="C46" s="288">
        <v>9</v>
      </c>
      <c r="D46" s="288">
        <v>9</v>
      </c>
      <c r="E46" s="288">
        <v>7560000</v>
      </c>
      <c r="F46" s="288">
        <v>9180</v>
      </c>
      <c r="G46" s="288">
        <v>10260</v>
      </c>
      <c r="H46" s="288" t="s">
        <v>445</v>
      </c>
      <c r="I46" s="288" t="s">
        <v>445</v>
      </c>
    </row>
    <row r="47" spans="1:13" ht="20.100000000000001" customHeight="1" x14ac:dyDescent="0.25">
      <c r="A47" s="390" t="s">
        <v>368</v>
      </c>
      <c r="B47" s="101" t="s">
        <v>349</v>
      </c>
      <c r="C47" s="289">
        <v>263.24000000000012</v>
      </c>
      <c r="D47" s="289">
        <v>262.74000000000012</v>
      </c>
      <c r="E47" s="289">
        <v>101764070.99999997</v>
      </c>
      <c r="F47" s="289">
        <v>59010.999999999993</v>
      </c>
      <c r="G47" s="289">
        <v>354919.00000000012</v>
      </c>
      <c r="H47" s="289">
        <v>657958</v>
      </c>
      <c r="I47" s="289" t="s">
        <v>445</v>
      </c>
      <c r="J47" s="78"/>
    </row>
    <row r="48" spans="1:13" ht="20.100000000000001" customHeight="1" x14ac:dyDescent="0.25">
      <c r="A48" s="390"/>
      <c r="B48" s="101" t="s">
        <v>350</v>
      </c>
      <c r="C48" s="289">
        <v>234.41265264731805</v>
      </c>
      <c r="D48" s="289">
        <v>233.21265264731804</v>
      </c>
      <c r="E48" s="289">
        <v>70127404.308024302</v>
      </c>
      <c r="F48" s="289">
        <v>79968</v>
      </c>
      <c r="G48" s="289">
        <v>339108.34252244548</v>
      </c>
      <c r="H48" s="289">
        <v>210916.00000000003</v>
      </c>
      <c r="I48" s="289">
        <v>1739.3030026423148</v>
      </c>
    </row>
    <row r="49" spans="1:10" x14ac:dyDescent="0.25">
      <c r="A49" s="3"/>
      <c r="B49" s="3"/>
    </row>
    <row r="50" spans="1:10" x14ac:dyDescent="0.25">
      <c r="A50" s="378" t="s">
        <v>487</v>
      </c>
      <c r="B50" s="378"/>
      <c r="C50" s="378"/>
      <c r="D50" s="378"/>
      <c r="E50" s="378"/>
      <c r="F50" s="378"/>
      <c r="G50" s="378"/>
      <c r="H50" s="378"/>
      <c r="I50" s="378"/>
      <c r="J50" s="111"/>
    </row>
    <row r="51" spans="1:10" x14ac:dyDescent="0.25">
      <c r="A51" s="394"/>
      <c r="B51" s="394"/>
      <c r="C51" s="394"/>
      <c r="D51" s="394"/>
      <c r="E51" s="394"/>
      <c r="F51" s="394"/>
      <c r="G51" s="394"/>
      <c r="H51" s="394"/>
      <c r="I51" s="394"/>
    </row>
    <row r="53" spans="1:10" x14ac:dyDescent="0.25">
      <c r="C53" s="78"/>
      <c r="D53" s="78"/>
      <c r="E53" s="78"/>
      <c r="F53" s="78"/>
      <c r="G53" s="78"/>
      <c r="H53" s="78"/>
      <c r="I53" s="78"/>
    </row>
    <row r="54" spans="1:10" x14ac:dyDescent="0.25">
      <c r="C54" s="78"/>
      <c r="D54" s="78"/>
      <c r="E54" s="78"/>
      <c r="F54" s="78"/>
      <c r="G54" s="78"/>
      <c r="H54" s="78"/>
      <c r="I54" s="78"/>
    </row>
    <row r="55" spans="1:10" x14ac:dyDescent="0.25">
      <c r="C55" s="78"/>
      <c r="D55" s="78"/>
      <c r="E55" s="78"/>
      <c r="F55" s="78"/>
      <c r="G55" s="78"/>
      <c r="H55" s="78"/>
      <c r="I55" s="78"/>
    </row>
    <row r="56" spans="1:10" x14ac:dyDescent="0.25">
      <c r="C56" s="78"/>
      <c r="D56" s="78"/>
      <c r="E56" s="78"/>
      <c r="F56" s="78"/>
      <c r="G56" s="78"/>
      <c r="H56" s="78"/>
      <c r="I56" s="78"/>
    </row>
    <row r="57" spans="1:10" x14ac:dyDescent="0.25">
      <c r="C57" s="78"/>
      <c r="D57" s="78"/>
      <c r="E57" s="78"/>
      <c r="F57" s="78"/>
      <c r="G57" s="78"/>
      <c r="H57" s="78"/>
      <c r="I57" s="78"/>
    </row>
    <row r="58" spans="1:10" x14ac:dyDescent="0.25">
      <c r="C58" s="78"/>
      <c r="D58" s="78"/>
      <c r="E58" s="78"/>
      <c r="F58" s="78"/>
      <c r="G58" s="78"/>
      <c r="H58" s="78"/>
      <c r="I58" s="78"/>
    </row>
    <row r="59" spans="1:10" x14ac:dyDescent="0.25">
      <c r="C59" s="78"/>
      <c r="D59" s="78"/>
      <c r="E59" s="78"/>
      <c r="F59" s="78"/>
      <c r="G59" s="78"/>
      <c r="H59" s="78"/>
      <c r="I59" s="78"/>
    </row>
    <row r="60" spans="1:10" x14ac:dyDescent="0.25">
      <c r="C60" s="78"/>
      <c r="D60" s="78"/>
      <c r="E60" s="78"/>
      <c r="F60" s="78"/>
      <c r="G60" s="78"/>
      <c r="H60" s="78"/>
      <c r="I60" s="78"/>
    </row>
    <row r="61" spans="1:10" x14ac:dyDescent="0.25">
      <c r="C61" s="78"/>
      <c r="D61" s="78"/>
      <c r="E61" s="78"/>
      <c r="F61" s="78"/>
      <c r="G61" s="78"/>
      <c r="H61" s="78"/>
      <c r="I61" s="78"/>
    </row>
    <row r="62" spans="1:10" x14ac:dyDescent="0.25">
      <c r="C62" s="78"/>
      <c r="D62" s="78"/>
      <c r="E62" s="78"/>
      <c r="F62" s="78"/>
      <c r="G62" s="78"/>
      <c r="H62" s="78"/>
      <c r="I62" s="78"/>
    </row>
    <row r="63" spans="1:10" x14ac:dyDescent="0.25">
      <c r="C63" s="78"/>
      <c r="D63" s="78"/>
      <c r="E63" s="78"/>
      <c r="F63" s="78"/>
      <c r="G63" s="78"/>
      <c r="H63" s="78"/>
      <c r="I63" s="78"/>
    </row>
    <row r="64" spans="1:10" x14ac:dyDescent="0.25">
      <c r="C64" s="78"/>
      <c r="D64" s="78"/>
      <c r="E64" s="78"/>
      <c r="F64" s="78"/>
      <c r="G64" s="78"/>
      <c r="H64" s="78"/>
      <c r="I64" s="78"/>
    </row>
    <row r="65" spans="3:9" x14ac:dyDescent="0.25">
      <c r="C65" s="78"/>
      <c r="D65" s="78"/>
      <c r="E65" s="78"/>
      <c r="F65" s="78"/>
      <c r="G65" s="78"/>
      <c r="H65" s="78"/>
      <c r="I65" s="78"/>
    </row>
    <row r="66" spans="3:9" x14ac:dyDescent="0.25">
      <c r="C66" s="78"/>
      <c r="D66" s="78"/>
      <c r="E66" s="78"/>
      <c r="F66" s="78"/>
      <c r="G66" s="78"/>
      <c r="H66" s="78"/>
      <c r="I66" s="78"/>
    </row>
    <row r="67" spans="3:9" x14ac:dyDescent="0.25">
      <c r="C67" s="78"/>
      <c r="D67" s="78"/>
      <c r="E67" s="78"/>
      <c r="F67" s="78"/>
      <c r="G67" s="78"/>
      <c r="H67" s="78"/>
      <c r="I67" s="78"/>
    </row>
    <row r="68" spans="3:9" x14ac:dyDescent="0.25">
      <c r="C68" s="78"/>
      <c r="D68" s="78"/>
      <c r="E68" s="78"/>
      <c r="F68" s="78"/>
      <c r="G68" s="78"/>
      <c r="H68" s="78"/>
      <c r="I68" s="78"/>
    </row>
    <row r="69" spans="3:9" x14ac:dyDescent="0.25">
      <c r="C69" s="78"/>
      <c r="D69" s="78"/>
      <c r="E69" s="78"/>
      <c r="F69" s="78"/>
      <c r="G69" s="78"/>
      <c r="H69" s="78"/>
      <c r="I69" s="78"/>
    </row>
    <row r="70" spans="3:9" x14ac:dyDescent="0.25">
      <c r="C70" s="78"/>
      <c r="D70" s="78"/>
      <c r="E70" s="78"/>
      <c r="F70" s="78"/>
      <c r="G70" s="78"/>
      <c r="H70" s="78"/>
      <c r="I70" s="78"/>
    </row>
    <row r="71" spans="3:9" x14ac:dyDescent="0.25">
      <c r="C71" s="78"/>
      <c r="D71" s="78"/>
      <c r="E71" s="78"/>
      <c r="F71" s="78"/>
      <c r="G71" s="78"/>
      <c r="H71" s="78"/>
      <c r="I71" s="78"/>
    </row>
    <row r="72" spans="3:9" x14ac:dyDescent="0.25">
      <c r="C72" s="78"/>
      <c r="D72" s="78"/>
      <c r="E72" s="78"/>
      <c r="F72" s="78"/>
      <c r="G72" s="78"/>
      <c r="H72" s="78"/>
      <c r="I72" s="78"/>
    </row>
    <row r="73" spans="3:9" x14ac:dyDescent="0.25">
      <c r="C73" s="78"/>
      <c r="D73" s="78"/>
      <c r="E73" s="78"/>
      <c r="F73" s="78"/>
      <c r="G73" s="78"/>
      <c r="H73" s="78"/>
      <c r="I73" s="78"/>
    </row>
    <row r="74" spans="3:9" x14ac:dyDescent="0.25">
      <c r="C74" s="78"/>
      <c r="D74" s="78"/>
      <c r="E74" s="78"/>
      <c r="F74" s="78"/>
      <c r="G74" s="78"/>
      <c r="H74" s="78"/>
      <c r="I74" s="78"/>
    </row>
    <row r="75" spans="3:9" x14ac:dyDescent="0.25">
      <c r="C75" s="78"/>
      <c r="D75" s="78"/>
      <c r="E75" s="78"/>
      <c r="F75" s="78"/>
      <c r="G75" s="78"/>
      <c r="H75" s="78"/>
      <c r="I75" s="78"/>
    </row>
    <row r="76" spans="3:9" x14ac:dyDescent="0.25">
      <c r="C76" s="78"/>
      <c r="D76" s="78"/>
      <c r="E76" s="78"/>
      <c r="F76" s="78"/>
      <c r="G76" s="78"/>
      <c r="H76" s="78"/>
      <c r="I76" s="78"/>
    </row>
  </sheetData>
  <mergeCells count="24">
    <mergeCell ref="A45:A46"/>
    <mergeCell ref="A47:A48"/>
    <mergeCell ref="A51:I51"/>
    <mergeCell ref="A35:A36"/>
    <mergeCell ref="A37:A38"/>
    <mergeCell ref="A39:A40"/>
    <mergeCell ref="A41:A42"/>
    <mergeCell ref="A43:A44"/>
    <mergeCell ref="A50:I50"/>
    <mergeCell ref="A22:A23"/>
    <mergeCell ref="A24:A25"/>
    <mergeCell ref="A26:A27"/>
    <mergeCell ref="A28:A29"/>
    <mergeCell ref="A33:A34"/>
    <mergeCell ref="A9:A10"/>
    <mergeCell ref="A14:A15"/>
    <mergeCell ref="A16:A17"/>
    <mergeCell ref="A18:A19"/>
    <mergeCell ref="A20:A21"/>
    <mergeCell ref="A3:I3"/>
    <mergeCell ref="A4:I4"/>
    <mergeCell ref="A6:B7"/>
    <mergeCell ref="C6:D6"/>
    <mergeCell ref="F6:I6"/>
  </mergeCells>
  <hyperlinks>
    <hyperlink ref="K1" location="ÍNDICE!A1" display="INDICE" xr:uid="{00000000-0004-0000-0900-000000000000}"/>
  </hyperlinks>
  <pageMargins left="1.5748031496062993" right="0" top="0" bottom="0" header="0" footer="0"/>
  <pageSetup paperSize="9" scale="61" orientation="landscape" r:id="rId1"/>
  <headerFooter alignWithMargins="0"/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sheetPr codeName="Hoja93"/>
  <dimension ref="B3:Q45"/>
  <sheetViews>
    <sheetView showGridLines="0" zoomScale="90" zoomScaleNormal="90" workbookViewId="0">
      <selection activeCell="C52" sqref="C52"/>
    </sheetView>
  </sheetViews>
  <sheetFormatPr baseColWidth="10" defaultColWidth="11.44140625" defaultRowHeight="13.2" x14ac:dyDescent="0.25"/>
  <cols>
    <col min="1" max="1" width="11.44140625" style="78"/>
    <col min="2" max="3" width="11.44140625" style="54"/>
    <col min="4" max="4" width="11.5546875" style="54" bestFit="1" customWidth="1"/>
    <col min="5" max="5" width="12.44140625" style="54" bestFit="1" customWidth="1"/>
    <col min="6" max="7" width="11.5546875" style="54" bestFit="1" customWidth="1"/>
    <col min="8" max="9" width="11.44140625" style="54"/>
    <col min="10" max="12" width="11.44140625" style="78"/>
    <col min="13" max="17" width="1.109375" style="81" customWidth="1"/>
    <col min="18" max="16384" width="11.44140625" style="78"/>
  </cols>
  <sheetData>
    <row r="3" spans="12:12" x14ac:dyDescent="0.25">
      <c r="L3" s="2"/>
    </row>
    <row r="4" spans="12:12" x14ac:dyDescent="0.25">
      <c r="L4" s="336" t="s">
        <v>151</v>
      </c>
    </row>
    <row r="5" spans="12:12" x14ac:dyDescent="0.25">
      <c r="L5" s="26"/>
    </row>
    <row r="34" spans="2:11" x14ac:dyDescent="0.25">
      <c r="J34" s="54"/>
      <c r="K34" s="44"/>
    </row>
    <row r="35" spans="2:11" x14ac:dyDescent="0.25">
      <c r="B35" s="22"/>
      <c r="C35" s="22"/>
      <c r="D35" s="22"/>
      <c r="E35" s="22"/>
      <c r="F35" s="22"/>
      <c r="G35" s="22"/>
      <c r="H35" s="22"/>
      <c r="J35" s="54"/>
      <c r="K35" s="44"/>
    </row>
    <row r="36" spans="2:11" x14ac:dyDescent="0.25">
      <c r="B36" s="22"/>
      <c r="C36" s="22"/>
      <c r="D36" s="22" t="s">
        <v>157</v>
      </c>
      <c r="E36" s="22" t="s">
        <v>158</v>
      </c>
      <c r="F36" s="22" t="s">
        <v>159</v>
      </c>
      <c r="G36" s="22" t="s">
        <v>160</v>
      </c>
      <c r="H36" s="22"/>
      <c r="J36" s="54"/>
      <c r="K36" s="44"/>
    </row>
    <row r="37" spans="2:11" x14ac:dyDescent="0.25">
      <c r="B37" s="22"/>
      <c r="C37" s="22" t="s">
        <v>3</v>
      </c>
      <c r="D37" s="242">
        <v>38369.680543335111</v>
      </c>
      <c r="E37" s="242">
        <v>96013.55050371465</v>
      </c>
      <c r="F37" s="242">
        <v>25298.818326729081</v>
      </c>
      <c r="G37" s="242">
        <v>16209.707171739388</v>
      </c>
      <c r="H37" s="22"/>
      <c r="J37" s="54"/>
      <c r="K37" s="44"/>
    </row>
    <row r="38" spans="2:11" x14ac:dyDescent="0.25">
      <c r="B38" s="22"/>
      <c r="C38" s="22" t="s">
        <v>5</v>
      </c>
      <c r="D38" s="242">
        <v>19900.233887022037</v>
      </c>
      <c r="E38" s="242">
        <v>103086.78733674526</v>
      </c>
      <c r="F38" s="242">
        <v>59064.103480810401</v>
      </c>
      <c r="G38" s="242">
        <v>10087.861486381606</v>
      </c>
      <c r="H38" s="22"/>
      <c r="J38" s="54"/>
      <c r="K38" s="44"/>
    </row>
    <row r="39" spans="2:11" x14ac:dyDescent="0.25">
      <c r="B39" s="22"/>
      <c r="C39" s="22" t="s">
        <v>7</v>
      </c>
      <c r="D39" s="242">
        <v>655.10341713942319</v>
      </c>
      <c r="E39" s="242">
        <v>23492.915118302557</v>
      </c>
      <c r="F39" s="242">
        <v>3267.9379186886431</v>
      </c>
      <c r="G39" s="242">
        <v>804.11792240629165</v>
      </c>
      <c r="H39" s="22"/>
      <c r="J39" s="54"/>
      <c r="K39" s="44"/>
    </row>
    <row r="40" spans="2:11" x14ac:dyDescent="0.25">
      <c r="B40" s="22"/>
      <c r="C40" s="22" t="s">
        <v>466</v>
      </c>
      <c r="D40" s="242">
        <v>144.73919195746561</v>
      </c>
      <c r="E40" s="242">
        <v>758.79064146591918</v>
      </c>
      <c r="F40" s="242">
        <v>491.76050535525792</v>
      </c>
      <c r="G40" s="242"/>
      <c r="H40" s="22"/>
      <c r="J40" s="54"/>
      <c r="K40" s="44"/>
    </row>
    <row r="41" spans="2:11" x14ac:dyDescent="0.25">
      <c r="B41" s="22"/>
      <c r="C41" s="22"/>
      <c r="D41" s="22"/>
      <c r="E41" s="22"/>
      <c r="F41" s="22"/>
      <c r="G41" s="22"/>
      <c r="H41" s="22"/>
      <c r="J41" s="54"/>
      <c r="K41" s="44"/>
    </row>
    <row r="42" spans="2:11" x14ac:dyDescent="0.25">
      <c r="B42" s="22"/>
      <c r="C42" s="22"/>
      <c r="D42" s="22"/>
      <c r="E42" s="22"/>
      <c r="F42" s="22"/>
      <c r="G42" s="22"/>
      <c r="H42" s="22"/>
      <c r="J42" s="54"/>
      <c r="K42" s="44"/>
    </row>
    <row r="43" spans="2:11" x14ac:dyDescent="0.25">
      <c r="B43" s="22"/>
      <c r="C43" s="373"/>
      <c r="D43" s="282"/>
      <c r="E43" s="282"/>
      <c r="F43" s="282"/>
      <c r="G43" s="282"/>
      <c r="H43" s="22"/>
      <c r="J43" s="54"/>
      <c r="K43" s="44"/>
    </row>
    <row r="44" spans="2:11" x14ac:dyDescent="0.25">
      <c r="C44" s="171"/>
      <c r="D44" s="39"/>
      <c r="E44" s="39"/>
      <c r="F44" s="39"/>
      <c r="G44" s="39"/>
      <c r="J44" s="54"/>
      <c r="K44" s="44"/>
    </row>
    <row r="45" spans="2:11" x14ac:dyDescent="0.25">
      <c r="C45" s="171"/>
      <c r="D45" s="39"/>
      <c r="E45" s="39"/>
      <c r="F45" s="39"/>
      <c r="G45" s="39"/>
      <c r="J45" s="54"/>
    </row>
  </sheetData>
  <hyperlinks>
    <hyperlink ref="L4" location="ÍNDICE!A1" display="INDICE" xr:uid="{00000000-0004-0000-6300-000000000000}"/>
  </hyperlinks>
  <pageMargins left="0.75" right="0.75" top="1" bottom="1" header="0" footer="0"/>
  <pageSetup paperSize="9" orientation="landscape" horizontalDpi="1200" verticalDpi="1200" r:id="rId1"/>
  <headerFooter alignWithMargins="0"/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sheetPr codeName="Hoja94"/>
  <dimension ref="A2:U70"/>
  <sheetViews>
    <sheetView showGridLines="0" zoomScale="90" zoomScaleNormal="90" workbookViewId="0">
      <selection activeCell="C29" sqref="C29"/>
    </sheetView>
  </sheetViews>
  <sheetFormatPr baseColWidth="10" defaultColWidth="11.44140625" defaultRowHeight="13.2" x14ac:dyDescent="0.25"/>
  <cols>
    <col min="1" max="2" width="11.44140625" style="44"/>
    <col min="3" max="3" width="12.6640625" style="44" bestFit="1" customWidth="1"/>
    <col min="4" max="4" width="12.44140625" style="44" bestFit="1" customWidth="1"/>
    <col min="5" max="5" width="11.5546875" style="44" bestFit="1" customWidth="1"/>
    <col min="6" max="10" width="11.44140625" style="44"/>
    <col min="11" max="17" width="2.33203125" style="44" customWidth="1"/>
    <col min="18" max="21" width="11.44140625" style="44"/>
    <col min="22" max="16384" width="11.44140625" style="78"/>
  </cols>
  <sheetData>
    <row r="2" spans="18:18" x14ac:dyDescent="0.25">
      <c r="R2" s="2"/>
    </row>
    <row r="3" spans="18:18" x14ac:dyDescent="0.25">
      <c r="R3" s="335" t="s">
        <v>151</v>
      </c>
    </row>
    <row r="4" spans="18:18" x14ac:dyDescent="0.25">
      <c r="R4" s="28"/>
    </row>
    <row r="53" spans="1:20" x14ac:dyDescent="0.25">
      <c r="A53" s="54"/>
      <c r="B53" s="54"/>
      <c r="C53" s="54"/>
      <c r="D53" s="54"/>
      <c r="E53" s="54"/>
      <c r="F53" s="54"/>
      <c r="G53" s="54"/>
      <c r="H53" s="54"/>
      <c r="I53" s="54"/>
      <c r="J53" s="54"/>
      <c r="K53" s="54"/>
      <c r="L53" s="54"/>
      <c r="M53" s="54"/>
      <c r="N53" s="54"/>
      <c r="O53" s="54"/>
      <c r="P53" s="54"/>
    </row>
    <row r="54" spans="1:20" x14ac:dyDescent="0.25">
      <c r="A54" s="54"/>
      <c r="B54" s="54"/>
      <c r="C54" s="54"/>
      <c r="D54" s="54"/>
      <c r="E54" s="54"/>
      <c r="F54" s="54"/>
      <c r="G54" s="54"/>
      <c r="H54" s="54"/>
      <c r="I54" s="54"/>
      <c r="J54" s="54"/>
      <c r="K54" s="54"/>
      <c r="L54" s="54"/>
      <c r="M54" s="54"/>
      <c r="N54" s="54"/>
      <c r="O54" s="54"/>
      <c r="P54" s="54"/>
    </row>
    <row r="55" spans="1:20" x14ac:dyDescent="0.25">
      <c r="A55" s="54"/>
      <c r="B55" s="54"/>
      <c r="C55" s="54"/>
      <c r="D55" s="54"/>
      <c r="E55" s="54"/>
      <c r="F55" s="54"/>
      <c r="G55" s="54"/>
      <c r="H55" s="54"/>
      <c r="I55" s="54"/>
      <c r="J55" s="54"/>
      <c r="K55" s="54"/>
      <c r="L55" s="54"/>
      <c r="M55" s="54"/>
      <c r="N55" s="54"/>
      <c r="O55" s="54"/>
      <c r="P55" s="54"/>
    </row>
    <row r="56" spans="1:20" s="44" customFormat="1" x14ac:dyDescent="0.25">
      <c r="A56" s="54"/>
      <c r="B56" s="54"/>
      <c r="C56" s="54"/>
      <c r="D56" s="54"/>
      <c r="E56" s="54"/>
      <c r="F56" s="54"/>
      <c r="G56" s="54"/>
      <c r="H56" s="54"/>
      <c r="I56" s="54"/>
      <c r="J56" s="54"/>
      <c r="K56" s="22"/>
      <c r="L56" s="22"/>
      <c r="M56" s="22"/>
      <c r="N56" s="22"/>
      <c r="O56" s="54"/>
      <c r="P56" s="54"/>
    </row>
    <row r="57" spans="1:20" s="44" customFormat="1" x14ac:dyDescent="0.25">
      <c r="A57" s="22"/>
      <c r="B57" s="22"/>
      <c r="C57" s="22"/>
      <c r="D57" s="22"/>
      <c r="E57" s="22"/>
      <c r="F57" s="22"/>
      <c r="G57" s="22"/>
      <c r="H57" s="22"/>
      <c r="I57" s="22"/>
      <c r="J57" s="22"/>
      <c r="K57" s="22"/>
      <c r="L57" s="22"/>
      <c r="M57" s="22"/>
      <c r="N57" s="54"/>
      <c r="O57" s="54"/>
      <c r="P57" s="54"/>
      <c r="Q57" s="54"/>
      <c r="R57" s="54"/>
      <c r="S57" s="54"/>
    </row>
    <row r="58" spans="1:20" s="44" customFormat="1" x14ac:dyDescent="0.25">
      <c r="A58" s="22"/>
      <c r="B58" s="22"/>
      <c r="C58" s="22" t="s">
        <v>551</v>
      </c>
      <c r="D58" s="22" t="s">
        <v>164</v>
      </c>
      <c r="E58" s="22" t="s">
        <v>166</v>
      </c>
      <c r="F58" s="22" t="s">
        <v>167</v>
      </c>
      <c r="G58" s="22"/>
      <c r="H58" s="22"/>
      <c r="I58" s="22">
        <f>H59+H62+H60+H61</f>
        <v>5981303.9075531196</v>
      </c>
      <c r="J58" s="22"/>
      <c r="K58" s="22"/>
      <c r="L58" s="22"/>
      <c r="M58" s="22"/>
      <c r="N58" s="54"/>
      <c r="O58" s="54"/>
      <c r="P58" s="54"/>
      <c r="Q58" s="54"/>
      <c r="R58" s="54"/>
      <c r="S58" s="54"/>
      <c r="T58" s="54"/>
    </row>
    <row r="59" spans="1:20" s="44" customFormat="1" x14ac:dyDescent="0.25">
      <c r="A59" s="22"/>
      <c r="B59" s="22" t="s">
        <v>3</v>
      </c>
      <c r="C59" s="83">
        <v>794870.12543202448</v>
      </c>
      <c r="D59" s="21">
        <v>938012.18145274848</v>
      </c>
      <c r="E59" s="83">
        <v>61575.90226889131</v>
      </c>
      <c r="F59" s="83">
        <v>11392.109035557185</v>
      </c>
      <c r="G59" s="22" t="s">
        <v>3</v>
      </c>
      <c r="H59" s="84">
        <v>1805850.318189221</v>
      </c>
      <c r="I59" s="7">
        <f>+H59/$I$58</f>
        <v>0.3019158274015829</v>
      </c>
      <c r="J59" s="22"/>
      <c r="K59" s="22"/>
      <c r="L59" s="22"/>
      <c r="M59" s="22"/>
      <c r="N59" s="54"/>
      <c r="O59" s="54"/>
      <c r="P59" s="54"/>
      <c r="Q59" s="54"/>
      <c r="R59" s="54"/>
      <c r="S59" s="54"/>
      <c r="T59" s="54"/>
    </row>
    <row r="60" spans="1:20" s="44" customFormat="1" x14ac:dyDescent="0.25">
      <c r="A60" s="22"/>
      <c r="B60" s="22" t="s">
        <v>5</v>
      </c>
      <c r="C60" s="83">
        <v>1815470.0853307417</v>
      </c>
      <c r="D60" s="21">
        <v>1429617.8134209418</v>
      </c>
      <c r="E60" s="83">
        <v>349373.82379491418</v>
      </c>
      <c r="F60" s="83">
        <v>36348.821714052479</v>
      </c>
      <c r="G60" s="22" t="s">
        <v>5</v>
      </c>
      <c r="H60" s="84">
        <v>3630810.5442606597</v>
      </c>
      <c r="I60" s="7">
        <f>+H60/$I$58</f>
        <v>0.60702659493287325</v>
      </c>
      <c r="J60" s="22"/>
      <c r="K60" s="22"/>
      <c r="L60" s="22"/>
      <c r="M60" s="22"/>
      <c r="N60" s="54"/>
      <c r="O60" s="54"/>
      <c r="P60" s="54"/>
      <c r="Q60" s="54"/>
      <c r="R60" s="54"/>
      <c r="S60" s="54"/>
      <c r="T60" s="54"/>
    </row>
    <row r="61" spans="1:20" s="44" customFormat="1" x14ac:dyDescent="0.25">
      <c r="A61" s="22"/>
      <c r="B61" s="22" t="s">
        <v>7</v>
      </c>
      <c r="C61" s="83">
        <v>231129.99008706614</v>
      </c>
      <c r="D61" s="21">
        <v>226053.52248757548</v>
      </c>
      <c r="E61" s="83">
        <v>33886.778579538186</v>
      </c>
      <c r="F61" s="83">
        <v>2157.564915012566</v>
      </c>
      <c r="G61" s="22" t="s">
        <v>7</v>
      </c>
      <c r="H61" s="84">
        <v>493227.85606919264</v>
      </c>
      <c r="I61" s="7">
        <f>+H61/$I$58</f>
        <v>8.2461594276517253E-2</v>
      </c>
      <c r="J61" s="22"/>
      <c r="K61" s="22"/>
      <c r="L61" s="22"/>
      <c r="M61" s="22"/>
      <c r="N61" s="54"/>
      <c r="O61" s="54"/>
      <c r="P61" s="54"/>
      <c r="Q61" s="54"/>
      <c r="R61" s="54"/>
      <c r="S61" s="54"/>
      <c r="T61" s="54"/>
    </row>
    <row r="62" spans="1:20" s="44" customFormat="1" x14ac:dyDescent="0.25">
      <c r="A62" s="22"/>
      <c r="B62" s="22" t="s">
        <v>466</v>
      </c>
      <c r="C62" s="22">
        <v>24321.056140640951</v>
      </c>
      <c r="D62" s="22">
        <v>23104.604212305931</v>
      </c>
      <c r="E62" s="22">
        <v>2956.3055097346701</v>
      </c>
      <c r="F62" s="22">
        <v>1033.2231713652279</v>
      </c>
      <c r="G62" s="22" t="s">
        <v>466</v>
      </c>
      <c r="H62" s="22">
        <v>51415.18903404678</v>
      </c>
      <c r="I62" s="7">
        <f>+H62/$I$58</f>
        <v>8.5959833890266457E-3</v>
      </c>
      <c r="J62" s="22"/>
      <c r="K62" s="22"/>
      <c r="L62" s="22"/>
      <c r="M62" s="22"/>
      <c r="N62" s="54"/>
      <c r="O62" s="54"/>
      <c r="P62" s="54"/>
      <c r="Q62" s="54"/>
      <c r="R62" s="54"/>
      <c r="S62" s="54"/>
      <c r="T62" s="54"/>
    </row>
    <row r="63" spans="1:20" s="44" customFormat="1" x14ac:dyDescent="0.25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54"/>
      <c r="L63" s="54"/>
      <c r="M63" s="54"/>
      <c r="N63" s="54"/>
      <c r="O63" s="54"/>
      <c r="P63" s="54"/>
      <c r="Q63" s="54"/>
      <c r="R63" s="54"/>
      <c r="S63" s="54"/>
      <c r="T63" s="54"/>
    </row>
    <row r="64" spans="1:20" s="44" customFormat="1" x14ac:dyDescent="0.25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54"/>
      <c r="L64" s="54"/>
      <c r="M64" s="54"/>
      <c r="N64" s="54"/>
      <c r="O64" s="54"/>
      <c r="P64" s="54"/>
      <c r="Q64" s="54"/>
      <c r="R64" s="54"/>
      <c r="S64" s="54"/>
      <c r="T64" s="54"/>
    </row>
    <row r="65" spans="1:21" s="44" customFormat="1" x14ac:dyDescent="0.25">
      <c r="A65" s="22"/>
      <c r="B65" s="22"/>
      <c r="C65" s="22"/>
      <c r="D65" s="22"/>
      <c r="E65" s="22"/>
      <c r="F65" s="22"/>
      <c r="G65" s="22"/>
      <c r="H65" s="22"/>
      <c r="I65" s="22"/>
      <c r="J65" s="54"/>
      <c r="K65" s="54"/>
      <c r="L65" s="54"/>
      <c r="M65" s="54"/>
      <c r="N65" s="54"/>
      <c r="O65" s="54"/>
      <c r="P65" s="54"/>
      <c r="Q65" s="54"/>
      <c r="R65" s="54"/>
      <c r="S65" s="54"/>
      <c r="T65" s="54"/>
    </row>
    <row r="66" spans="1:21" s="44" customFormat="1" x14ac:dyDescent="0.25">
      <c r="A66" s="54"/>
      <c r="B66" s="255"/>
      <c r="C66" s="256"/>
      <c r="D66" s="257"/>
      <c r="E66" s="257"/>
      <c r="F66" s="257"/>
      <c r="G66" s="258"/>
      <c r="H66" s="54"/>
      <c r="I66" s="54"/>
      <c r="J66" s="54"/>
      <c r="K66" s="54"/>
      <c r="L66" s="54"/>
      <c r="M66" s="54"/>
      <c r="N66" s="54"/>
      <c r="O66" s="54"/>
      <c r="P66" s="54"/>
      <c r="Q66" s="54"/>
      <c r="R66" s="54"/>
      <c r="S66" s="54"/>
      <c r="T66" s="54"/>
    </row>
    <row r="67" spans="1:21" s="54" customFormat="1" x14ac:dyDescent="0.25">
      <c r="B67" s="245"/>
      <c r="C67" s="246"/>
      <c r="D67" s="246"/>
      <c r="E67" s="246"/>
      <c r="F67" s="246"/>
      <c r="G67" s="246"/>
      <c r="H67" s="235"/>
      <c r="T67" s="44"/>
      <c r="U67" s="44"/>
    </row>
    <row r="68" spans="1:21" x14ac:dyDescent="0.25">
      <c r="A68" s="54"/>
      <c r="B68" s="54"/>
      <c r="C68" s="54"/>
      <c r="D68" s="54"/>
      <c r="E68" s="54"/>
      <c r="F68" s="54"/>
      <c r="G68" s="54"/>
      <c r="H68" s="54"/>
      <c r="I68" s="54"/>
      <c r="J68" s="54"/>
    </row>
    <row r="69" spans="1:21" x14ac:dyDescent="0.25">
      <c r="B69" s="54"/>
      <c r="C69" s="54"/>
      <c r="D69" s="54"/>
      <c r="E69" s="54"/>
      <c r="F69" s="54"/>
      <c r="G69" s="54"/>
      <c r="H69" s="54"/>
      <c r="I69" s="54"/>
    </row>
    <row r="70" spans="1:21" x14ac:dyDescent="0.25">
      <c r="B70" s="54"/>
      <c r="C70" s="54"/>
      <c r="D70" s="54"/>
      <c r="E70" s="54"/>
      <c r="F70" s="54"/>
      <c r="G70" s="54"/>
      <c r="H70" s="54"/>
      <c r="I70" s="54"/>
    </row>
  </sheetData>
  <hyperlinks>
    <hyperlink ref="R3" location="ÍNDICE!A1" display="INDICE" xr:uid="{00000000-0004-0000-6400-000000000000}"/>
  </hyperlinks>
  <printOptions horizontalCentered="1" verticalCentered="1"/>
  <pageMargins left="0.39370078740157483" right="0.39370078740157483" top="0.39370078740157483" bottom="0.39370078740157483" header="0" footer="0"/>
  <pageSetup paperSize="9" scale="80" orientation="landscape" r:id="rId1"/>
  <headerFooter alignWithMargins="0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sheetPr codeName="Hoja95"/>
  <dimension ref="A2:O68"/>
  <sheetViews>
    <sheetView showGridLines="0" zoomScale="90" zoomScaleNormal="90" workbookViewId="0">
      <selection activeCell="E58" sqref="E58"/>
    </sheetView>
  </sheetViews>
  <sheetFormatPr baseColWidth="10" defaultColWidth="11.44140625" defaultRowHeight="13.2" x14ac:dyDescent="0.25"/>
  <cols>
    <col min="1" max="2" width="11.44140625" style="78"/>
    <col min="3" max="3" width="13.44140625" style="78" bestFit="1" customWidth="1"/>
    <col min="4" max="4" width="12.44140625" style="78" bestFit="1" customWidth="1"/>
    <col min="5" max="8" width="11.5546875" style="78" bestFit="1" customWidth="1"/>
    <col min="9" max="16384" width="11.44140625" style="78"/>
  </cols>
  <sheetData>
    <row r="2" spans="1:13" x14ac:dyDescent="0.25">
      <c r="M2" s="2"/>
    </row>
    <row r="3" spans="1:13" x14ac:dyDescent="0.25">
      <c r="M3" s="336" t="s">
        <v>151</v>
      </c>
    </row>
    <row r="4" spans="1:13" x14ac:dyDescent="0.25">
      <c r="M4" s="26"/>
    </row>
    <row r="7" spans="1:13" x14ac:dyDescent="0.25">
      <c r="A7" s="81"/>
      <c r="I7" s="81"/>
    </row>
    <row r="8" spans="1:13" x14ac:dyDescent="0.25">
      <c r="A8" s="81"/>
      <c r="I8" s="81"/>
    </row>
    <row r="9" spans="1:13" x14ac:dyDescent="0.25">
      <c r="A9" s="81"/>
      <c r="I9" s="81"/>
    </row>
    <row r="10" spans="1:13" x14ac:dyDescent="0.25">
      <c r="A10" s="81"/>
      <c r="I10" s="81"/>
    </row>
    <row r="11" spans="1:13" x14ac:dyDescent="0.25">
      <c r="A11" s="81"/>
      <c r="I11" s="81"/>
    </row>
    <row r="12" spans="1:13" x14ac:dyDescent="0.25">
      <c r="A12" s="81"/>
      <c r="I12" s="81"/>
    </row>
    <row r="13" spans="1:13" x14ac:dyDescent="0.25">
      <c r="A13" s="81"/>
      <c r="I13" s="81"/>
    </row>
    <row r="14" spans="1:13" x14ac:dyDescent="0.25">
      <c r="A14" s="81"/>
      <c r="I14" s="81"/>
    </row>
    <row r="15" spans="1:13" x14ac:dyDescent="0.25">
      <c r="A15" s="81"/>
      <c r="I15" s="81"/>
    </row>
    <row r="16" spans="1:13" x14ac:dyDescent="0.25">
      <c r="A16" s="81"/>
      <c r="B16" s="54"/>
      <c r="C16" s="54"/>
      <c r="D16" s="54"/>
      <c r="E16" s="81"/>
      <c r="F16" s="81"/>
      <c r="G16" s="81"/>
      <c r="H16" s="81"/>
      <c r="I16" s="81"/>
    </row>
    <row r="17" spans="1:9" x14ac:dyDescent="0.25">
      <c r="A17" s="81"/>
      <c r="B17" s="81"/>
      <c r="C17" s="81"/>
      <c r="D17" s="81"/>
      <c r="E17" s="81"/>
      <c r="F17" s="81"/>
      <c r="G17" s="81"/>
      <c r="H17" s="81"/>
      <c r="I17" s="81"/>
    </row>
    <row r="32" spans="1:9" ht="24" customHeight="1" x14ac:dyDescent="0.25"/>
    <row r="33" spans="1:15" ht="72" customHeight="1" x14ac:dyDescent="0.25"/>
    <row r="45" spans="1:15" x14ac:dyDescent="0.25">
      <c r="A45" s="54"/>
      <c r="B45" s="54"/>
      <c r="C45" s="54"/>
      <c r="D45" s="54"/>
      <c r="E45" s="54"/>
      <c r="F45" s="54"/>
      <c r="G45" s="54"/>
      <c r="H45" s="54"/>
      <c r="I45" s="54"/>
      <c r="J45" s="54"/>
      <c r="K45" s="54"/>
      <c r="L45" s="54"/>
    </row>
    <row r="46" spans="1:15" x14ac:dyDescent="0.25">
      <c r="A46" s="54"/>
      <c r="B46" s="54"/>
      <c r="C46" s="54"/>
      <c r="D46" s="54"/>
      <c r="E46" s="54"/>
      <c r="F46" s="54"/>
      <c r="G46" s="54"/>
      <c r="H46" s="54"/>
      <c r="I46" s="54"/>
      <c r="J46" s="54"/>
      <c r="K46" s="54"/>
      <c r="L46" s="54"/>
      <c r="M46" s="54"/>
      <c r="N46" s="54"/>
      <c r="O46" s="54"/>
    </row>
    <row r="47" spans="1:15" x14ac:dyDescent="0.25">
      <c r="A47" s="54"/>
      <c r="B47" s="54"/>
      <c r="C47" s="54"/>
      <c r="D47" s="54"/>
      <c r="E47" s="54"/>
      <c r="F47" s="54"/>
      <c r="G47" s="54"/>
      <c r="H47" s="54"/>
      <c r="I47" s="54"/>
      <c r="J47" s="54"/>
      <c r="K47" s="54"/>
      <c r="L47" s="54"/>
      <c r="M47" s="54"/>
      <c r="N47" s="54"/>
      <c r="O47" s="54"/>
    </row>
    <row r="48" spans="1:15" x14ac:dyDescent="0.25">
      <c r="A48" s="54"/>
      <c r="B48" s="54"/>
      <c r="C48" s="54"/>
      <c r="D48" s="54"/>
      <c r="E48" s="54"/>
      <c r="F48" s="54"/>
      <c r="G48" s="54"/>
      <c r="H48" s="54"/>
      <c r="I48" s="54"/>
      <c r="J48" s="54"/>
      <c r="K48" s="54"/>
      <c r="L48" s="54"/>
      <c r="M48" s="54"/>
      <c r="N48" s="54"/>
      <c r="O48" s="54"/>
    </row>
    <row r="49" spans="1:15" x14ac:dyDescent="0.25">
      <c r="A49" s="54"/>
      <c r="B49" s="54"/>
      <c r="C49" s="54"/>
      <c r="D49" s="54"/>
      <c r="E49" s="54"/>
      <c r="F49" s="54"/>
      <c r="G49" s="54"/>
      <c r="H49" s="54"/>
      <c r="I49" s="54"/>
      <c r="J49" s="54"/>
      <c r="K49" s="54"/>
      <c r="L49" s="54"/>
      <c r="M49" s="54"/>
      <c r="N49" s="54"/>
      <c r="O49" s="54"/>
    </row>
    <row r="50" spans="1:15" x14ac:dyDescent="0.25">
      <c r="A50" s="54"/>
      <c r="B50" s="54"/>
      <c r="C50" s="54"/>
      <c r="D50" s="54"/>
      <c r="E50" s="54"/>
      <c r="F50" s="54"/>
      <c r="G50" s="54"/>
      <c r="H50" s="54"/>
      <c r="I50" s="54"/>
      <c r="J50" s="22"/>
      <c r="K50" s="54"/>
      <c r="L50" s="207"/>
      <c r="M50" s="207"/>
      <c r="N50" s="54"/>
      <c r="O50" s="54"/>
    </row>
    <row r="51" spans="1:15" x14ac:dyDescent="0.25">
      <c r="A51" s="54"/>
      <c r="B51" s="22"/>
      <c r="C51" s="22"/>
      <c r="D51" s="22"/>
      <c r="E51" s="22"/>
      <c r="F51" s="22"/>
      <c r="G51" s="22"/>
      <c r="H51" s="22"/>
      <c r="I51" s="22"/>
      <c r="J51" s="22"/>
      <c r="K51" s="22"/>
      <c r="L51" s="207"/>
      <c r="M51" s="207"/>
      <c r="N51" s="54"/>
      <c r="O51" s="54"/>
    </row>
    <row r="52" spans="1:15" x14ac:dyDescent="0.25">
      <c r="A52" s="22"/>
      <c r="B52" s="22"/>
      <c r="C52" s="22" t="s">
        <v>550</v>
      </c>
      <c r="D52" s="22" t="s">
        <v>169</v>
      </c>
      <c r="E52" s="22" t="s">
        <v>170</v>
      </c>
      <c r="F52" s="22" t="s">
        <v>172</v>
      </c>
      <c r="G52" s="22" t="s">
        <v>167</v>
      </c>
      <c r="H52" s="22" t="s">
        <v>171</v>
      </c>
      <c r="I52" s="22"/>
      <c r="J52" s="22"/>
      <c r="K52" s="22"/>
      <c r="L52" s="207"/>
      <c r="M52" s="207"/>
      <c r="N52" s="54"/>
      <c r="O52" s="54"/>
    </row>
    <row r="53" spans="1:15" x14ac:dyDescent="0.25">
      <c r="A53" s="22"/>
      <c r="B53" s="22" t="s">
        <v>3</v>
      </c>
      <c r="C53" s="21">
        <v>18766746.111262195</v>
      </c>
      <c r="D53" s="21">
        <v>8413220.8653352745</v>
      </c>
      <c r="E53" s="21">
        <v>1456388.9192450505</v>
      </c>
      <c r="F53" s="21" t="s">
        <v>571</v>
      </c>
      <c r="G53" s="21">
        <v>197666</v>
      </c>
      <c r="H53" s="21">
        <v>28207</v>
      </c>
      <c r="I53" s="22"/>
      <c r="J53" s="22"/>
      <c r="K53" s="22"/>
      <c r="L53" s="207"/>
      <c r="M53" s="207"/>
      <c r="N53" s="54"/>
      <c r="O53" s="54"/>
    </row>
    <row r="54" spans="1:15" x14ac:dyDescent="0.25">
      <c r="A54" s="22"/>
      <c r="B54" s="22" t="s">
        <v>5</v>
      </c>
      <c r="C54" s="21">
        <v>9560071.0000638273</v>
      </c>
      <c r="D54" s="21">
        <v>1577173.5762307053</v>
      </c>
      <c r="E54" s="21">
        <v>514343.43955230841</v>
      </c>
      <c r="F54" s="21">
        <v>300</v>
      </c>
      <c r="G54" s="21">
        <v>42000</v>
      </c>
      <c r="H54" s="21">
        <v>218119.29896047045</v>
      </c>
      <c r="I54" s="22"/>
      <c r="J54" s="22"/>
      <c r="K54" s="22"/>
      <c r="L54" s="207"/>
      <c r="M54" s="207"/>
      <c r="N54" s="54"/>
      <c r="O54" s="54"/>
    </row>
    <row r="55" spans="1:15" x14ac:dyDescent="0.25">
      <c r="A55" s="22"/>
      <c r="B55" s="22" t="s">
        <v>7</v>
      </c>
      <c r="C55" s="21">
        <v>2067651.5728391109</v>
      </c>
      <c r="D55" s="21">
        <v>9090</v>
      </c>
      <c r="E55" s="21">
        <v>60000</v>
      </c>
      <c r="F55" s="21" t="s">
        <v>571</v>
      </c>
      <c r="G55" s="21" t="s">
        <v>571</v>
      </c>
      <c r="H55" s="21" t="s">
        <v>571</v>
      </c>
      <c r="I55" s="22"/>
      <c r="J55" s="22"/>
      <c r="K55" s="22"/>
      <c r="L55" s="207"/>
      <c r="M55" s="207"/>
      <c r="N55" s="54"/>
      <c r="O55" s="54"/>
    </row>
    <row r="56" spans="1:15" x14ac:dyDescent="0.25">
      <c r="A56" s="22"/>
      <c r="B56" s="22" t="s">
        <v>466</v>
      </c>
      <c r="C56" s="21">
        <v>500</v>
      </c>
      <c r="D56" s="21" t="s">
        <v>571</v>
      </c>
      <c r="E56" s="21">
        <v>244845.56681106114</v>
      </c>
      <c r="F56" s="21" t="s">
        <v>571</v>
      </c>
      <c r="G56" s="21" t="s">
        <v>571</v>
      </c>
      <c r="H56" s="21" t="s">
        <v>571</v>
      </c>
      <c r="I56" s="22"/>
      <c r="J56" s="22"/>
      <c r="K56" s="22"/>
      <c r="L56" s="207"/>
      <c r="M56" s="207"/>
      <c r="N56" s="54"/>
      <c r="O56" s="54"/>
    </row>
    <row r="57" spans="1:15" x14ac:dyDescent="0.25">
      <c r="A57" s="22"/>
      <c r="B57" s="22"/>
      <c r="C57" s="22"/>
      <c r="D57" s="22"/>
      <c r="E57" s="22"/>
      <c r="F57" s="22"/>
      <c r="G57" s="22"/>
      <c r="H57" s="22"/>
      <c r="I57" s="22"/>
      <c r="J57" s="22"/>
      <c r="K57" s="22"/>
      <c r="L57" s="207"/>
      <c r="M57" s="207"/>
      <c r="N57" s="54"/>
      <c r="O57" s="54"/>
    </row>
    <row r="58" spans="1:15" x14ac:dyDescent="0.25">
      <c r="A58" s="22"/>
      <c r="B58" s="22"/>
      <c r="C58" s="22">
        <f>SUM(C59:C62)</f>
        <v>43156323.350299992</v>
      </c>
      <c r="D58" s="22"/>
      <c r="E58" s="22"/>
      <c r="F58" s="22"/>
      <c r="G58" s="22"/>
      <c r="H58" s="22"/>
      <c r="I58" s="22"/>
      <c r="J58" s="22"/>
      <c r="K58" s="22"/>
      <c r="L58" s="207"/>
      <c r="M58" s="207"/>
      <c r="N58" s="54"/>
      <c r="O58" s="54"/>
    </row>
    <row r="59" spans="1:15" x14ac:dyDescent="0.25">
      <c r="A59" s="22"/>
      <c r="B59" s="22" t="s">
        <v>3</v>
      </c>
      <c r="C59" s="86">
        <v>28862228.8958425</v>
      </c>
      <c r="D59" s="85">
        <f>(C59/$C$58)*100</f>
        <v>66.87833127388474</v>
      </c>
      <c r="E59" s="22"/>
      <c r="F59" s="22"/>
      <c r="G59" s="22"/>
      <c r="H59" s="22"/>
      <c r="I59" s="22"/>
      <c r="J59" s="22"/>
      <c r="K59" s="22"/>
      <c r="L59" s="207"/>
      <c r="M59" s="207"/>
      <c r="N59" s="54"/>
      <c r="O59" s="54"/>
    </row>
    <row r="60" spans="1:15" x14ac:dyDescent="0.25">
      <c r="A60" s="22"/>
      <c r="B60" s="22" t="s">
        <v>5</v>
      </c>
      <c r="C60" s="86">
        <v>11912007.314807316</v>
      </c>
      <c r="D60" s="85">
        <f t="shared" ref="D60:D62" si="0">(C60/$C$58)*100</f>
        <v>27.601997552288044</v>
      </c>
      <c r="E60" s="22"/>
      <c r="F60" s="22"/>
      <c r="G60" s="22"/>
      <c r="H60" s="22"/>
      <c r="I60" s="22"/>
      <c r="J60" s="22"/>
      <c r="K60" s="22"/>
      <c r="L60" s="207"/>
      <c r="M60" s="207"/>
      <c r="N60" s="54"/>
    </row>
    <row r="61" spans="1:15" x14ac:dyDescent="0.25">
      <c r="A61" s="22"/>
      <c r="B61" s="22" t="s">
        <v>7</v>
      </c>
      <c r="C61" s="86">
        <v>2136741.5728391106</v>
      </c>
      <c r="D61" s="85">
        <f t="shared" si="0"/>
        <v>4.951166844068652</v>
      </c>
      <c r="E61" s="22"/>
      <c r="F61" s="22"/>
      <c r="G61" s="22"/>
      <c r="H61" s="22"/>
      <c r="I61" s="22"/>
      <c r="J61" s="22"/>
      <c r="K61" s="22"/>
      <c r="L61" s="207"/>
      <c r="M61" s="207"/>
      <c r="N61" s="54"/>
    </row>
    <row r="62" spans="1:15" x14ac:dyDescent="0.25">
      <c r="A62" s="22"/>
      <c r="B62" s="22" t="s">
        <v>466</v>
      </c>
      <c r="C62" s="86">
        <v>245345.56681106114</v>
      </c>
      <c r="D62" s="85">
        <f t="shared" si="0"/>
        <v>0.56850432975856291</v>
      </c>
      <c r="E62" s="22"/>
      <c r="F62" s="22"/>
      <c r="G62" s="22"/>
      <c r="H62" s="22"/>
      <c r="I62" s="22"/>
      <c r="J62" s="22"/>
      <c r="K62" s="22"/>
      <c r="L62" s="207"/>
      <c r="M62" s="207"/>
      <c r="N62" s="54"/>
    </row>
    <row r="63" spans="1:15" x14ac:dyDescent="0.25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22"/>
      <c r="L63" s="207"/>
      <c r="M63" s="207"/>
      <c r="N63" s="54"/>
    </row>
    <row r="64" spans="1:15" x14ac:dyDescent="0.25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22"/>
      <c r="L64" s="207"/>
      <c r="M64" s="207"/>
      <c r="N64" s="54"/>
    </row>
    <row r="65" spans="1:14" x14ac:dyDescent="0.25">
      <c r="A65" s="22"/>
      <c r="B65" s="250"/>
      <c r="C65" s="22"/>
      <c r="D65" s="251"/>
      <c r="E65" s="251"/>
      <c r="F65" s="251"/>
      <c r="G65" s="251"/>
      <c r="H65" s="251"/>
      <c r="I65" s="252"/>
      <c r="J65" s="54"/>
      <c r="K65" s="22"/>
      <c r="L65" s="207"/>
      <c r="M65" s="207"/>
      <c r="N65" s="54"/>
    </row>
    <row r="66" spans="1:14" x14ac:dyDescent="0.25">
      <c r="A66" s="22"/>
      <c r="B66" s="250"/>
      <c r="C66" s="22"/>
      <c r="D66" s="251"/>
      <c r="E66" s="251"/>
      <c r="F66" s="251"/>
      <c r="G66" s="251"/>
      <c r="H66" s="253"/>
      <c r="I66" s="254"/>
      <c r="J66" s="54"/>
      <c r="K66" s="22"/>
      <c r="L66" s="207"/>
      <c r="M66" s="207"/>
      <c r="N66" s="54"/>
    </row>
    <row r="67" spans="1:14" x14ac:dyDescent="0.25">
      <c r="B67" s="22"/>
      <c r="C67" s="22"/>
      <c r="D67" s="22"/>
      <c r="E67" s="22"/>
      <c r="F67" s="22"/>
      <c r="G67" s="22"/>
      <c r="H67" s="22"/>
      <c r="I67" s="22"/>
    </row>
    <row r="68" spans="1:14" x14ac:dyDescent="0.25">
      <c r="B68" s="22"/>
      <c r="C68" s="22"/>
      <c r="D68" s="22"/>
      <c r="E68" s="22"/>
      <c r="F68" s="22"/>
      <c r="G68" s="22"/>
      <c r="H68" s="22"/>
      <c r="I68" s="22"/>
    </row>
  </sheetData>
  <hyperlinks>
    <hyperlink ref="M3" location="ÍNDICE!A1" display="INDICE" xr:uid="{00000000-0004-0000-6500-000000000000}"/>
  </hyperlinks>
  <printOptions horizontalCentered="1"/>
  <pageMargins left="0.74803149606299213" right="0.74803149606299213" top="0.59055118110236227" bottom="0.59055118110236227" header="0" footer="0"/>
  <pageSetup paperSize="9" scale="90" orientation="landscape" horizontalDpi="1200" verticalDpi="1200" r:id="rId1"/>
  <headerFooter alignWithMargins="0"/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sheetPr codeName="Hoja96"/>
  <dimension ref="A2:O51"/>
  <sheetViews>
    <sheetView showGridLines="0" zoomScale="90" zoomScaleNormal="90" workbookViewId="0">
      <selection activeCell="E3" sqref="E3"/>
    </sheetView>
  </sheetViews>
  <sheetFormatPr baseColWidth="10" defaultColWidth="11.44140625" defaultRowHeight="13.2" x14ac:dyDescent="0.25"/>
  <cols>
    <col min="1" max="3" width="11.44140625" style="54"/>
    <col min="4" max="4" width="13.44140625" style="54" bestFit="1" customWidth="1"/>
    <col min="5" max="5" width="14.88671875" style="54" bestFit="1" customWidth="1"/>
    <col min="6" max="11" width="11.44140625" style="54"/>
    <col min="12" max="14" width="2" style="81" customWidth="1"/>
    <col min="15" max="16384" width="11.44140625" style="78"/>
  </cols>
  <sheetData>
    <row r="2" spans="13:15" x14ac:dyDescent="0.25">
      <c r="M2" s="2"/>
    </row>
    <row r="3" spans="13:15" x14ac:dyDescent="0.25">
      <c r="O3" s="335" t="s">
        <v>151</v>
      </c>
    </row>
    <row r="4" spans="13:15" x14ac:dyDescent="0.25">
      <c r="M4" s="26"/>
    </row>
    <row r="5" spans="13:15" x14ac:dyDescent="0.25">
      <c r="M5" s="78"/>
    </row>
    <row r="6" spans="13:15" x14ac:dyDescent="0.25">
      <c r="M6" s="78"/>
    </row>
    <row r="41" spans="1:11" s="81" customFormat="1" x14ac:dyDescent="0.25">
      <c r="A41" s="54"/>
      <c r="B41" s="54"/>
      <c r="C41" s="46"/>
      <c r="D41" s="46"/>
      <c r="E41" s="46"/>
      <c r="F41" s="46"/>
      <c r="G41" s="46"/>
      <c r="H41" s="46"/>
      <c r="I41" s="46"/>
      <c r="J41" s="54"/>
      <c r="K41" s="54"/>
    </row>
    <row r="42" spans="1:11" s="81" customFormat="1" x14ac:dyDescent="0.25">
      <c r="A42" s="54"/>
      <c r="B42" s="54"/>
      <c r="C42" s="46"/>
      <c r="D42" s="46" t="s">
        <v>228</v>
      </c>
      <c r="E42" s="46" t="s">
        <v>229</v>
      </c>
      <c r="F42" s="46"/>
      <c r="G42" s="46"/>
      <c r="H42" s="46"/>
      <c r="I42" s="46"/>
      <c r="J42" s="54"/>
      <c r="K42" s="54"/>
    </row>
    <row r="43" spans="1:11" s="81" customFormat="1" x14ac:dyDescent="0.25">
      <c r="A43" s="54"/>
      <c r="B43" s="54"/>
      <c r="C43" s="46" t="s">
        <v>3</v>
      </c>
      <c r="D43" s="249">
        <v>522717.42376765364</v>
      </c>
      <c r="E43" s="249">
        <v>3677686.8495540647</v>
      </c>
      <c r="F43" s="46"/>
      <c r="G43" s="46"/>
      <c r="H43" s="46"/>
      <c r="I43" s="46"/>
      <c r="J43" s="54"/>
      <c r="K43" s="54"/>
    </row>
    <row r="44" spans="1:11" s="81" customFormat="1" x14ac:dyDescent="0.25">
      <c r="A44" s="54"/>
      <c r="B44" s="54"/>
      <c r="C44" s="46" t="s">
        <v>5</v>
      </c>
      <c r="D44" s="249">
        <v>272717.17630540428</v>
      </c>
      <c r="E44" s="249">
        <v>1024008.5579711555</v>
      </c>
      <c r="F44" s="46"/>
      <c r="G44" s="46"/>
      <c r="H44" s="46"/>
      <c r="I44" s="46"/>
      <c r="J44" s="54"/>
      <c r="K44" s="54"/>
    </row>
    <row r="45" spans="1:11" s="81" customFormat="1" x14ac:dyDescent="0.25">
      <c r="A45" s="54"/>
      <c r="B45" s="54"/>
      <c r="C45" s="46" t="s">
        <v>7</v>
      </c>
      <c r="D45" s="249">
        <v>63336.416404283271</v>
      </c>
      <c r="E45" s="249">
        <v>273187.50081662374</v>
      </c>
      <c r="F45" s="46"/>
      <c r="G45" s="46"/>
      <c r="H45" s="46"/>
      <c r="I45" s="46"/>
      <c r="J45" s="54"/>
      <c r="K45" s="54"/>
    </row>
    <row r="46" spans="1:11" s="81" customFormat="1" x14ac:dyDescent="0.25">
      <c r="A46" s="54"/>
      <c r="B46" s="54"/>
      <c r="C46" s="46" t="s">
        <v>466</v>
      </c>
      <c r="D46" s="249">
        <v>2114.9072179360383</v>
      </c>
      <c r="E46" s="249">
        <v>7486.9554034687644</v>
      </c>
      <c r="F46" s="46"/>
      <c r="G46" s="46"/>
      <c r="H46" s="46"/>
      <c r="I46" s="46"/>
      <c r="J46" s="54"/>
      <c r="K46" s="54"/>
    </row>
    <row r="47" spans="1:11" s="81" customFormat="1" x14ac:dyDescent="0.25">
      <c r="A47" s="54"/>
      <c r="B47" s="54"/>
      <c r="C47" s="46"/>
      <c r="D47" s="46"/>
      <c r="E47" s="46"/>
      <c r="F47" s="46"/>
      <c r="G47" s="46"/>
      <c r="H47" s="46"/>
      <c r="I47" s="46"/>
      <c r="J47" s="54"/>
      <c r="K47" s="54"/>
    </row>
    <row r="48" spans="1:11" s="81" customFormat="1" x14ac:dyDescent="0.25">
      <c r="A48" s="54"/>
      <c r="B48" s="54"/>
      <c r="C48" s="46"/>
      <c r="D48" s="46"/>
      <c r="E48" s="46"/>
      <c r="F48" s="46"/>
      <c r="G48" s="46"/>
      <c r="H48" s="46"/>
      <c r="I48" s="46"/>
      <c r="J48" s="54"/>
      <c r="K48" s="54"/>
    </row>
    <row r="49" spans="1:11" s="81" customFormat="1" x14ac:dyDescent="0.25">
      <c r="A49" s="54"/>
      <c r="B49" s="54"/>
      <c r="C49" s="46"/>
      <c r="D49" s="46"/>
      <c r="E49" s="46"/>
      <c r="F49" s="46"/>
      <c r="G49" s="46"/>
      <c r="H49" s="46"/>
      <c r="I49" s="46"/>
      <c r="J49" s="54"/>
      <c r="K49" s="54"/>
    </row>
    <row r="50" spans="1:11" s="81" customFormat="1" x14ac:dyDescent="0.25">
      <c r="A50" s="54"/>
      <c r="B50" s="54"/>
      <c r="C50" s="245"/>
      <c r="D50" s="246"/>
      <c r="E50" s="246"/>
      <c r="F50" s="235"/>
      <c r="G50" s="235"/>
      <c r="H50" s="235"/>
      <c r="I50" s="235"/>
      <c r="J50" s="54"/>
      <c r="K50" s="54"/>
    </row>
    <row r="51" spans="1:11" s="81" customFormat="1" x14ac:dyDescent="0.25">
      <c r="A51" s="54"/>
      <c r="B51" s="54"/>
      <c r="C51" s="247"/>
      <c r="D51" s="248"/>
      <c r="E51" s="248"/>
      <c r="F51" s="235"/>
      <c r="G51" s="235"/>
      <c r="H51" s="235"/>
      <c r="I51" s="235"/>
      <c r="J51" s="54"/>
      <c r="K51" s="54"/>
    </row>
  </sheetData>
  <hyperlinks>
    <hyperlink ref="O3" location="ÍNDICE!A1" display="INDICE" xr:uid="{00000000-0004-0000-6600-000000000000}"/>
  </hyperlinks>
  <pageMargins left="1.1417322834645669" right="0.74803149606299213" top="0.78740157480314965" bottom="0.78740157480314965" header="0" footer="0"/>
  <pageSetup paperSize="9" scale="90" orientation="landscape" r:id="rId1"/>
  <headerFooter alignWithMargins="0"/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sheetPr codeName="Hoja97"/>
  <dimension ref="A2:L81"/>
  <sheetViews>
    <sheetView zoomScale="90" zoomScaleNormal="90" workbookViewId="0">
      <selection activeCell="H87" sqref="H87"/>
    </sheetView>
  </sheetViews>
  <sheetFormatPr baseColWidth="10" defaultColWidth="11.44140625" defaultRowHeight="13.2" x14ac:dyDescent="0.25"/>
  <cols>
    <col min="1" max="2" width="11.44140625" style="88"/>
    <col min="3" max="3" width="15.109375" style="88" customWidth="1"/>
    <col min="4" max="4" width="13.44140625" style="88" customWidth="1"/>
    <col min="5" max="5" width="12.44140625" style="88" bestFit="1" customWidth="1"/>
    <col min="6" max="6" width="11.5546875" style="88" bestFit="1" customWidth="1"/>
    <col min="7" max="7" width="17.6640625" style="88" customWidth="1"/>
    <col min="8" max="8" width="13.88671875" style="88" customWidth="1"/>
    <col min="9" max="16384" width="11.44140625" style="88"/>
  </cols>
  <sheetData>
    <row r="2" spans="11:12" x14ac:dyDescent="0.25">
      <c r="L2" s="40"/>
    </row>
    <row r="3" spans="11:12" x14ac:dyDescent="0.25">
      <c r="K3" s="338" t="s">
        <v>151</v>
      </c>
    </row>
    <row r="4" spans="11:12" x14ac:dyDescent="0.25">
      <c r="L4" s="92"/>
    </row>
    <row r="5" spans="11:12" x14ac:dyDescent="0.25">
      <c r="L5" s="93"/>
    </row>
    <row r="6" spans="11:12" x14ac:dyDescent="0.25">
      <c r="L6" s="93"/>
    </row>
    <row r="65" spans="1:12" x14ac:dyDescent="0.25">
      <c r="B65" s="87"/>
      <c r="C65" s="87"/>
      <c r="D65" s="87"/>
      <c r="E65" s="87"/>
      <c r="F65" s="87"/>
      <c r="G65" s="87"/>
      <c r="H65" s="87"/>
      <c r="I65" s="87"/>
    </row>
    <row r="66" spans="1:12" x14ac:dyDescent="0.25">
      <c r="A66" s="87"/>
      <c r="B66" s="87"/>
      <c r="C66" s="87"/>
      <c r="D66" s="87"/>
      <c r="E66" s="87"/>
      <c r="F66" s="87"/>
      <c r="G66" s="87"/>
      <c r="H66" s="87"/>
      <c r="I66" s="87"/>
      <c r="J66" s="87"/>
      <c r="K66" s="87"/>
    </row>
    <row r="67" spans="1:12" x14ac:dyDescent="0.25">
      <c r="A67" s="87"/>
      <c r="B67" s="87"/>
      <c r="C67" s="87"/>
      <c r="D67" s="87"/>
      <c r="E67" s="87"/>
      <c r="F67" s="87"/>
      <c r="G67" s="87"/>
      <c r="H67" s="87"/>
      <c r="I67" s="87"/>
      <c r="J67" s="87"/>
      <c r="K67" s="87"/>
    </row>
    <row r="68" spans="1:12" x14ac:dyDescent="0.25">
      <c r="A68" s="87"/>
      <c r="B68" s="87"/>
      <c r="C68" s="87"/>
      <c r="D68" s="87"/>
      <c r="E68" s="87"/>
      <c r="F68" s="87"/>
      <c r="G68" s="87"/>
      <c r="H68" s="87"/>
      <c r="I68" s="87"/>
      <c r="J68" s="89"/>
      <c r="K68" s="87"/>
    </row>
    <row r="69" spans="1:12" x14ac:dyDescent="0.25">
      <c r="A69" s="89"/>
      <c r="B69" s="37"/>
      <c r="C69" s="37"/>
      <c r="D69" s="37"/>
      <c r="E69" s="37"/>
      <c r="F69" s="37"/>
      <c r="G69" s="37"/>
      <c r="H69" s="37"/>
      <c r="I69" s="89"/>
      <c r="J69" s="89"/>
      <c r="K69" s="87"/>
      <c r="L69" s="89"/>
    </row>
    <row r="70" spans="1:12" x14ac:dyDescent="0.25">
      <c r="A70" s="89"/>
      <c r="B70" s="37"/>
      <c r="C70" s="473" t="s">
        <v>163</v>
      </c>
      <c r="D70" s="473"/>
      <c r="E70" s="473"/>
      <c r="F70" s="474" t="s">
        <v>168</v>
      </c>
      <c r="G70" s="474"/>
      <c r="H70" s="474"/>
      <c r="I70" s="89"/>
      <c r="J70" s="89"/>
      <c r="K70" s="87"/>
      <c r="L70" s="89"/>
    </row>
    <row r="71" spans="1:12" x14ac:dyDescent="0.25">
      <c r="A71" s="89"/>
      <c r="B71" s="37"/>
      <c r="C71" s="37" t="s">
        <v>230</v>
      </c>
      <c r="D71" s="37" t="s">
        <v>231</v>
      </c>
      <c r="E71" s="37" t="s">
        <v>232</v>
      </c>
      <c r="F71" s="37" t="s">
        <v>230</v>
      </c>
      <c r="G71" s="37" t="s">
        <v>231</v>
      </c>
      <c r="H71" s="37" t="s">
        <v>232</v>
      </c>
      <c r="I71" s="89"/>
      <c r="J71" s="89"/>
      <c r="K71" s="87"/>
      <c r="L71" s="89"/>
    </row>
    <row r="72" spans="1:12" x14ac:dyDescent="0.25">
      <c r="A72" s="89"/>
      <c r="B72" s="37" t="s">
        <v>3</v>
      </c>
      <c r="C72" s="193">
        <v>1290900.9029212445</v>
      </c>
      <c r="D72" s="193">
        <v>154111.87454864639</v>
      </c>
      <c r="E72" s="193">
        <v>77615.003900850381</v>
      </c>
      <c r="F72" s="193">
        <v>59800.580031463025</v>
      </c>
      <c r="G72" s="193">
        <v>40983893.833599374</v>
      </c>
      <c r="H72" s="193">
        <v>4241176.033157425</v>
      </c>
      <c r="I72" s="89"/>
      <c r="J72" s="89"/>
      <c r="K72" s="87"/>
      <c r="L72" s="89"/>
    </row>
    <row r="73" spans="1:12" x14ac:dyDescent="0.25">
      <c r="A73" s="89"/>
      <c r="B73" s="37" t="s">
        <v>5</v>
      </c>
      <c r="C73" s="193">
        <v>1313663.9230054361</v>
      </c>
      <c r="D73" s="193">
        <v>145052.32090542401</v>
      </c>
      <c r="E73" s="193">
        <v>187977.24583187015</v>
      </c>
      <c r="F73" s="193">
        <v>13171.518330920615</v>
      </c>
      <c r="G73" s="193">
        <v>14323099.233077757</v>
      </c>
      <c r="H73" s="193">
        <v>934380</v>
      </c>
      <c r="I73" s="89"/>
      <c r="J73" s="89"/>
      <c r="K73" s="87"/>
      <c r="L73" s="89"/>
    </row>
    <row r="74" spans="1:12" x14ac:dyDescent="0.25">
      <c r="A74" s="89"/>
      <c r="B74" s="37" t="s">
        <v>7</v>
      </c>
      <c r="C74" s="193">
        <v>266159.32448145829</v>
      </c>
      <c r="D74" s="193">
        <v>32469.285083234365</v>
      </c>
      <c r="E74" s="193">
        <v>32161.022102677132</v>
      </c>
      <c r="F74" s="193">
        <v>20</v>
      </c>
      <c r="G74" s="193">
        <v>167700</v>
      </c>
      <c r="H74" s="193">
        <v>80520</v>
      </c>
      <c r="I74" s="89"/>
      <c r="J74" s="89"/>
      <c r="K74" s="87"/>
      <c r="L74" s="89"/>
    </row>
    <row r="75" spans="1:12" x14ac:dyDescent="0.25">
      <c r="A75" s="89"/>
      <c r="B75" s="37" t="s">
        <v>466</v>
      </c>
      <c r="C75" s="191">
        <v>22329.140660285393</v>
      </c>
      <c r="D75" s="191">
        <v>3381.5213582098418</v>
      </c>
      <c r="E75" s="191">
        <v>3358.1267154815005</v>
      </c>
      <c r="F75" s="191">
        <v>0</v>
      </c>
      <c r="G75" s="191">
        <v>0</v>
      </c>
      <c r="H75" s="191">
        <v>0</v>
      </c>
      <c r="I75" s="89"/>
      <c r="J75" s="89"/>
      <c r="K75" s="87"/>
      <c r="L75" s="89"/>
    </row>
    <row r="76" spans="1:12" x14ac:dyDescent="0.25">
      <c r="A76" s="89"/>
      <c r="B76" s="37"/>
      <c r="C76" s="37"/>
      <c r="D76" s="37"/>
      <c r="E76" s="37"/>
      <c r="F76" s="37"/>
      <c r="G76" s="37"/>
      <c r="H76" s="37"/>
      <c r="I76" s="37"/>
      <c r="J76" s="37"/>
      <c r="K76" s="48"/>
      <c r="L76" s="89"/>
    </row>
    <row r="77" spans="1:12" x14ac:dyDescent="0.25">
      <c r="A77" s="89"/>
      <c r="B77" s="89"/>
      <c r="C77" s="89"/>
      <c r="D77" s="89"/>
      <c r="E77" s="89"/>
      <c r="F77" s="89"/>
      <c r="G77" s="89"/>
      <c r="H77" s="89"/>
      <c r="I77" s="89"/>
      <c r="J77" s="89"/>
      <c r="K77" s="87"/>
    </row>
    <row r="78" spans="1:12" x14ac:dyDescent="0.25">
      <c r="A78" s="89"/>
      <c r="B78" s="89"/>
      <c r="C78" s="89"/>
      <c r="D78" s="89"/>
      <c r="E78" s="89"/>
      <c r="F78" s="89"/>
      <c r="G78" s="89"/>
      <c r="H78" s="89"/>
      <c r="I78" s="89"/>
      <c r="J78" s="89"/>
      <c r="K78" s="87"/>
    </row>
    <row r="79" spans="1:12" x14ac:dyDescent="0.25">
      <c r="A79" s="87"/>
      <c r="B79" s="89"/>
      <c r="C79" s="89"/>
      <c r="D79" s="89"/>
      <c r="E79" s="89"/>
      <c r="F79" s="89"/>
      <c r="G79" s="89"/>
      <c r="H79" s="89"/>
      <c r="I79" s="89"/>
      <c r="J79" s="89"/>
      <c r="K79" s="87"/>
    </row>
    <row r="80" spans="1:12" x14ac:dyDescent="0.25">
      <c r="B80" s="89"/>
      <c r="C80" s="89"/>
      <c r="D80" s="89"/>
      <c r="E80" s="89"/>
      <c r="F80" s="89"/>
      <c r="G80" s="89"/>
      <c r="H80" s="89"/>
      <c r="I80" s="89"/>
      <c r="J80" s="89"/>
      <c r="K80" s="87"/>
    </row>
    <row r="81" spans="2:11" x14ac:dyDescent="0.25">
      <c r="B81" s="87"/>
      <c r="C81" s="87"/>
      <c r="D81" s="87"/>
      <c r="E81" s="87"/>
      <c r="F81" s="87"/>
      <c r="G81" s="87"/>
      <c r="H81" s="87"/>
      <c r="I81" s="87"/>
      <c r="J81" s="87"/>
      <c r="K81" s="87"/>
    </row>
  </sheetData>
  <mergeCells count="2">
    <mergeCell ref="C70:E70"/>
    <mergeCell ref="F70:H70"/>
  </mergeCells>
  <hyperlinks>
    <hyperlink ref="K3" location="ÍNDICE!A1" display="INDICE" xr:uid="{00000000-0004-0000-6700-000000000000}"/>
  </hyperlinks>
  <printOptions horizontalCentered="1"/>
  <pageMargins left="0.74803149606299213" right="0.74803149606299213" top="0.59055118110236227" bottom="0.59055118110236227" header="0" footer="0"/>
  <pageSetup paperSize="9" scale="80" orientation="landscape" horizontalDpi="1200" verticalDpi="1200" r:id="rId1"/>
  <headerFooter alignWithMargins="0"/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sheetPr codeName="Hoja98">
    <pageSetUpPr fitToPage="1"/>
  </sheetPr>
  <dimension ref="A2:R71"/>
  <sheetViews>
    <sheetView showGridLines="0" zoomScale="90" zoomScaleNormal="90" workbookViewId="0">
      <selection activeCell="J83" sqref="J83"/>
    </sheetView>
  </sheetViews>
  <sheetFormatPr baseColWidth="10" defaultColWidth="11.44140625" defaultRowHeight="13.2" x14ac:dyDescent="0.25"/>
  <cols>
    <col min="1" max="15" width="11.44140625" style="54"/>
    <col min="16" max="16384" width="11.44140625" style="78"/>
  </cols>
  <sheetData>
    <row r="2" spans="14:14" x14ac:dyDescent="0.25">
      <c r="N2" s="48"/>
    </row>
    <row r="3" spans="14:14" x14ac:dyDescent="0.25">
      <c r="N3" s="339" t="s">
        <v>151</v>
      </c>
    </row>
    <row r="4" spans="14:14" x14ac:dyDescent="0.25">
      <c r="N4" s="92"/>
    </row>
    <row r="5" spans="14:14" ht="21.75" customHeight="1" x14ac:dyDescent="0.25"/>
    <row r="52" spans="2:18" x14ac:dyDescent="0.25">
      <c r="P52" s="54"/>
      <c r="Q52" s="54"/>
      <c r="R52" s="54"/>
    </row>
    <row r="53" spans="2:18" x14ac:dyDescent="0.25">
      <c r="P53" s="54"/>
      <c r="Q53" s="54"/>
      <c r="R53" s="54"/>
    </row>
    <row r="54" spans="2:18" x14ac:dyDescent="0.25">
      <c r="P54" s="54"/>
      <c r="Q54" s="54"/>
      <c r="R54" s="54"/>
    </row>
    <row r="55" spans="2:18" x14ac:dyDescent="0.25">
      <c r="B55" s="22"/>
      <c r="C55" s="22"/>
      <c r="D55" s="22"/>
      <c r="E55" s="22"/>
      <c r="F55" s="22"/>
      <c r="G55" s="22"/>
      <c r="H55" s="22"/>
      <c r="I55" s="22"/>
      <c r="J55" s="22"/>
      <c r="M55" s="22"/>
      <c r="P55" s="54"/>
      <c r="Q55" s="54"/>
      <c r="R55" s="54"/>
    </row>
    <row r="56" spans="2:18" x14ac:dyDescent="0.25">
      <c r="B56" s="22"/>
      <c r="C56" s="22"/>
      <c r="D56" s="22"/>
      <c r="E56" s="22" t="s">
        <v>233</v>
      </c>
      <c r="F56" s="476" t="s">
        <v>234</v>
      </c>
      <c r="G56" s="476"/>
      <c r="H56" s="22"/>
      <c r="I56" s="22"/>
      <c r="J56" s="22"/>
      <c r="P56" s="54"/>
      <c r="Q56" s="54"/>
      <c r="R56" s="54"/>
    </row>
    <row r="57" spans="2:18" x14ac:dyDescent="0.25">
      <c r="B57" s="22"/>
      <c r="C57" s="22"/>
      <c r="D57" s="22"/>
      <c r="E57" s="22" t="s">
        <v>235</v>
      </c>
      <c r="F57" s="22" t="s">
        <v>236</v>
      </c>
      <c r="G57" s="22" t="s">
        <v>237</v>
      </c>
      <c r="H57" s="22"/>
      <c r="I57" s="22"/>
      <c r="J57" s="22"/>
      <c r="P57" s="54"/>
      <c r="Q57" s="54"/>
      <c r="R57" s="54"/>
    </row>
    <row r="58" spans="2:18" x14ac:dyDescent="0.25">
      <c r="B58" s="22"/>
      <c r="C58" s="22"/>
      <c r="D58" s="22" t="s">
        <v>3</v>
      </c>
      <c r="E58" s="172">
        <v>871860.37466229463</v>
      </c>
      <c r="F58" s="172">
        <v>128382.1488225982</v>
      </c>
      <c r="G58" s="172">
        <v>95287.381389918868</v>
      </c>
      <c r="H58" s="22"/>
      <c r="I58" s="22"/>
      <c r="J58" s="22"/>
      <c r="P58" s="54"/>
      <c r="Q58" s="54"/>
      <c r="R58" s="54"/>
    </row>
    <row r="59" spans="2:18" x14ac:dyDescent="0.25">
      <c r="B59" s="22"/>
      <c r="C59" s="22"/>
      <c r="D59" s="22" t="s">
        <v>5</v>
      </c>
      <c r="E59" s="172">
        <v>507872.43465272692</v>
      </c>
      <c r="F59" s="172">
        <v>149880.22455467333</v>
      </c>
      <c r="G59" s="172">
        <v>158631.08046690797</v>
      </c>
      <c r="H59" s="22"/>
      <c r="I59" s="22"/>
      <c r="J59" s="22"/>
      <c r="P59" s="54"/>
      <c r="Q59" s="54"/>
      <c r="R59" s="54"/>
    </row>
    <row r="60" spans="2:18" x14ac:dyDescent="0.25">
      <c r="B60" s="22"/>
      <c r="C60" s="22"/>
      <c r="D60" s="22" t="s">
        <v>7</v>
      </c>
      <c r="E60" s="172">
        <v>107071.14575746942</v>
      </c>
      <c r="F60" s="172">
        <v>22063.34254798602</v>
      </c>
      <c r="G60" s="172">
        <v>9867.370645753268</v>
      </c>
      <c r="H60" s="22"/>
      <c r="I60" s="22"/>
      <c r="J60" s="22"/>
      <c r="P60" s="54"/>
      <c r="Q60" s="54"/>
      <c r="R60" s="54"/>
    </row>
    <row r="61" spans="2:18" x14ac:dyDescent="0.25">
      <c r="B61" s="22"/>
      <c r="C61" s="22"/>
      <c r="D61" s="22" t="s">
        <v>466</v>
      </c>
      <c r="E61" s="172">
        <v>6377.8986528008118</v>
      </c>
      <c r="F61" s="172">
        <v>1492.887281978685</v>
      </c>
      <c r="G61" s="172">
        <v>2590.3736841924492</v>
      </c>
      <c r="H61" s="22"/>
      <c r="I61" s="22"/>
      <c r="J61" s="22"/>
      <c r="P61" s="54"/>
      <c r="Q61" s="54"/>
      <c r="R61" s="54"/>
    </row>
    <row r="62" spans="2:18" x14ac:dyDescent="0.25">
      <c r="B62" s="22"/>
      <c r="C62" s="22"/>
      <c r="D62" s="22"/>
      <c r="E62" s="22"/>
      <c r="F62" s="22"/>
      <c r="G62" s="22"/>
      <c r="H62" s="22"/>
      <c r="I62" s="22"/>
      <c r="J62" s="22"/>
      <c r="P62" s="54"/>
      <c r="Q62" s="54"/>
      <c r="R62" s="54"/>
    </row>
    <row r="63" spans="2:18" x14ac:dyDescent="0.25">
      <c r="B63" s="22"/>
      <c r="C63" s="22"/>
      <c r="D63" s="22" t="s">
        <v>3</v>
      </c>
      <c r="E63" s="94">
        <v>1095529.9048748144</v>
      </c>
      <c r="F63" s="7">
        <f>+E63/$E$67</f>
        <v>0.53145547074208488</v>
      </c>
      <c r="G63" s="22"/>
      <c r="H63" s="22"/>
      <c r="I63" s="22"/>
      <c r="J63" s="22"/>
      <c r="P63" s="54"/>
      <c r="Q63" s="54"/>
      <c r="R63" s="54"/>
    </row>
    <row r="64" spans="2:18" x14ac:dyDescent="0.25">
      <c r="B64" s="22"/>
      <c r="C64" s="22"/>
      <c r="D64" s="22" t="s">
        <v>5</v>
      </c>
      <c r="E64" s="94">
        <v>816383.73967430193</v>
      </c>
      <c r="F64" s="7">
        <f>+E64/$E$67</f>
        <v>0.39603812067947891</v>
      </c>
      <c r="G64" s="22"/>
      <c r="H64" s="22"/>
      <c r="I64" s="22"/>
      <c r="J64" s="22"/>
      <c r="P64" s="54"/>
      <c r="Q64" s="54"/>
      <c r="R64" s="54"/>
    </row>
    <row r="65" spans="1:18" x14ac:dyDescent="0.25">
      <c r="B65" s="22"/>
      <c r="C65" s="22"/>
      <c r="D65" s="22" t="s">
        <v>7</v>
      </c>
      <c r="E65" s="94">
        <v>139001.85895120911</v>
      </c>
      <c r="F65" s="7">
        <f>+E65/$E$67</f>
        <v>6.7431567184267044E-2</v>
      </c>
      <c r="G65" s="22"/>
      <c r="H65" s="22"/>
      <c r="I65" s="22"/>
      <c r="J65" s="22"/>
      <c r="P65" s="54"/>
      <c r="Q65" s="54"/>
      <c r="R65" s="54"/>
    </row>
    <row r="66" spans="1:18" x14ac:dyDescent="0.25">
      <c r="B66" s="22"/>
      <c r="C66" s="22"/>
      <c r="D66" s="22" t="s">
        <v>466</v>
      </c>
      <c r="E66" s="22">
        <v>10461.159618971951</v>
      </c>
      <c r="F66" s="7">
        <f>+E66/$E$67</f>
        <v>5.0748413941690846E-3</v>
      </c>
      <c r="G66" s="22"/>
      <c r="H66" s="22"/>
      <c r="I66" s="22"/>
      <c r="J66" s="22"/>
      <c r="P66" s="54"/>
      <c r="Q66" s="54"/>
      <c r="R66" s="54"/>
    </row>
    <row r="67" spans="1:18" x14ac:dyDescent="0.25">
      <c r="B67" s="22"/>
      <c r="C67" s="22"/>
      <c r="D67" s="22"/>
      <c r="E67" s="22">
        <f>SUM(E63:E66)</f>
        <v>2061376.6631192975</v>
      </c>
      <c r="F67" s="22"/>
      <c r="G67" s="22"/>
      <c r="H67" s="22"/>
      <c r="I67" s="22"/>
      <c r="J67" s="22"/>
      <c r="P67" s="54"/>
      <c r="Q67" s="54"/>
      <c r="R67" s="54"/>
    </row>
    <row r="68" spans="1:18" x14ac:dyDescent="0.25">
      <c r="B68" s="22"/>
      <c r="C68" s="22"/>
      <c r="D68" s="22"/>
      <c r="E68" s="22"/>
      <c r="F68" s="22"/>
      <c r="G68" s="22"/>
      <c r="H68" s="22"/>
      <c r="I68" s="22"/>
      <c r="J68" s="22"/>
      <c r="P68" s="54"/>
      <c r="Q68" s="54"/>
      <c r="R68" s="54"/>
    </row>
    <row r="69" spans="1:18" x14ac:dyDescent="0.25">
      <c r="A69" s="477"/>
      <c r="B69" s="478"/>
      <c r="C69" s="478"/>
      <c r="D69" s="478"/>
      <c r="E69" s="478"/>
      <c r="F69" s="478"/>
      <c r="G69" s="478"/>
      <c r="H69" s="478"/>
      <c r="I69" s="478"/>
      <c r="J69" s="478"/>
      <c r="K69" s="475"/>
      <c r="L69" s="475"/>
      <c r="M69" s="475"/>
      <c r="P69" s="54"/>
      <c r="Q69" s="54"/>
      <c r="R69" s="54"/>
    </row>
    <row r="70" spans="1:18" x14ac:dyDescent="0.25">
      <c r="A70" s="477"/>
      <c r="B70" s="282"/>
      <c r="C70" s="282"/>
      <c r="D70" s="282"/>
      <c r="E70" s="282"/>
      <c r="F70" s="282"/>
      <c r="G70" s="282"/>
      <c r="H70" s="243"/>
      <c r="I70" s="244"/>
      <c r="J70" s="282"/>
      <c r="K70" s="170"/>
      <c r="L70" s="170"/>
      <c r="M70" s="170"/>
      <c r="P70" s="54"/>
      <c r="Q70" s="54"/>
      <c r="R70" s="54"/>
    </row>
    <row r="71" spans="1:18" x14ac:dyDescent="0.25">
      <c r="A71" s="171"/>
      <c r="B71" s="39"/>
      <c r="C71" s="39"/>
      <c r="D71" s="39"/>
      <c r="E71" s="39"/>
      <c r="G71" s="39"/>
      <c r="H71" s="332"/>
      <c r="I71" s="39"/>
      <c r="J71" s="39"/>
      <c r="K71" s="39"/>
      <c r="L71" s="39"/>
      <c r="M71" s="39"/>
      <c r="P71" s="54"/>
      <c r="Q71" s="54"/>
      <c r="R71" s="54"/>
    </row>
  </sheetData>
  <mergeCells count="6">
    <mergeCell ref="K69:M69"/>
    <mergeCell ref="F56:G56"/>
    <mergeCell ref="A69:A70"/>
    <mergeCell ref="B69:D69"/>
    <mergeCell ref="E69:G69"/>
    <mergeCell ref="H69:J69"/>
  </mergeCells>
  <hyperlinks>
    <hyperlink ref="N3" location="ÍNDICE!A1" display="INDICE" xr:uid="{00000000-0004-0000-6800-000000000000}"/>
  </hyperlinks>
  <printOptions horizontalCentered="1" verticalCentered="1"/>
  <pageMargins left="0" right="0" top="0" bottom="0" header="0" footer="0"/>
  <pageSetup paperSize="9" scale="65" orientation="landscape" r:id="rId1"/>
  <headerFooter alignWithMargins="0"/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dimension ref="A3:T67"/>
  <sheetViews>
    <sheetView showGridLines="0" topLeftCell="A13" zoomScale="90" zoomScaleNormal="90" workbookViewId="0">
      <selection activeCell="R31" sqref="R31"/>
    </sheetView>
  </sheetViews>
  <sheetFormatPr baseColWidth="10" defaultColWidth="11.44140625" defaultRowHeight="13.2" x14ac:dyDescent="0.25"/>
  <cols>
    <col min="1" max="1" width="21.5546875" style="26" customWidth="1"/>
    <col min="2" max="2" width="11.6640625" style="26" customWidth="1"/>
    <col min="3" max="3" width="10.6640625" style="26" customWidth="1"/>
    <col min="4" max="10" width="11.44140625" style="26"/>
    <col min="11" max="11" width="17.33203125" style="26" customWidth="1"/>
    <col min="12" max="12" width="16.88671875" style="26" customWidth="1"/>
    <col min="13" max="14" width="11.44140625" style="26"/>
    <col min="15" max="15" width="3.33203125" style="26" customWidth="1"/>
    <col min="16" max="16" width="9.33203125" style="26" customWidth="1"/>
    <col min="17" max="17" width="2.88671875" style="26" customWidth="1"/>
    <col min="18" max="18" width="22" style="26" customWidth="1"/>
    <col min="19" max="19" width="3.88671875" style="26" customWidth="1"/>
    <col min="20" max="20" width="11.44140625" style="182"/>
    <col min="21" max="21" width="3.44140625" style="26" customWidth="1"/>
    <col min="22" max="22" width="11.44140625" style="26"/>
    <col min="23" max="23" width="3.44140625" style="26" customWidth="1"/>
    <col min="24" max="16384" width="11.44140625" style="26"/>
  </cols>
  <sheetData>
    <row r="3" spans="1:18" x14ac:dyDescent="0.25">
      <c r="L3" s="335" t="s">
        <v>151</v>
      </c>
    </row>
    <row r="7" spans="1:18" ht="15.6" x14ac:dyDescent="0.3">
      <c r="A7" s="463" t="s">
        <v>244</v>
      </c>
      <c r="B7" s="463"/>
      <c r="C7" s="463"/>
      <c r="D7" s="463"/>
      <c r="E7" s="463"/>
      <c r="F7" s="463"/>
      <c r="G7" s="463"/>
      <c r="H7" s="463"/>
      <c r="I7" s="463"/>
      <c r="J7" s="463"/>
      <c r="K7" s="463"/>
    </row>
    <row r="8" spans="1:18" x14ac:dyDescent="0.25">
      <c r="A8" s="464" t="s">
        <v>563</v>
      </c>
      <c r="B8" s="464"/>
      <c r="C8" s="464"/>
      <c r="D8" s="464"/>
      <c r="E8" s="464"/>
      <c r="F8" s="464"/>
      <c r="G8" s="464"/>
      <c r="H8" s="464"/>
      <c r="I8" s="464"/>
      <c r="J8" s="464"/>
      <c r="K8" s="464"/>
      <c r="R8" s="28"/>
    </row>
    <row r="9" spans="1:18" x14ac:dyDescent="0.25">
      <c r="M9" s="25"/>
      <c r="N9" s="25"/>
      <c r="O9" s="25"/>
      <c r="P9" s="25"/>
      <c r="Q9" s="25"/>
      <c r="R9" s="25"/>
    </row>
    <row r="10" spans="1:18" x14ac:dyDescent="0.25">
      <c r="H10" s="340" t="s">
        <v>566</v>
      </c>
      <c r="I10" s="340"/>
      <c r="J10" s="340"/>
      <c r="M10" s="25"/>
      <c r="N10" s="29"/>
      <c r="O10" s="29"/>
      <c r="P10" s="333"/>
      <c r="Q10" s="25"/>
      <c r="R10" s="25"/>
    </row>
    <row r="11" spans="1:18" x14ac:dyDescent="0.25">
      <c r="G11" s="281"/>
      <c r="H11" s="281"/>
      <c r="M11" s="25"/>
      <c r="N11" s="29" t="s">
        <v>182</v>
      </c>
      <c r="O11" s="29">
        <v>768415.08671754447</v>
      </c>
      <c r="P11" s="189">
        <v>0.29321077956534758</v>
      </c>
      <c r="Q11" s="25"/>
      <c r="R11" s="25"/>
    </row>
    <row r="12" spans="1:18" x14ac:dyDescent="0.25">
      <c r="M12" s="25"/>
      <c r="N12" s="29" t="s">
        <v>183</v>
      </c>
      <c r="O12" s="29">
        <v>259105.75865532388</v>
      </c>
      <c r="P12" s="189">
        <v>9.8869221594453771E-2</v>
      </c>
      <c r="Q12" s="25"/>
      <c r="R12" s="25"/>
    </row>
    <row r="13" spans="1:18" x14ac:dyDescent="0.25">
      <c r="M13" s="25"/>
      <c r="N13" s="29" t="s">
        <v>484</v>
      </c>
      <c r="O13" s="29">
        <v>196086.09030059763</v>
      </c>
      <c r="P13" s="189">
        <v>7.4822262593203528E-2</v>
      </c>
      <c r="Q13" s="25"/>
      <c r="R13" s="25"/>
    </row>
    <row r="14" spans="1:18" x14ac:dyDescent="0.25">
      <c r="M14" s="25"/>
      <c r="N14" s="29" t="s">
        <v>175</v>
      </c>
      <c r="O14" s="29">
        <v>145461.77208634347</v>
      </c>
      <c r="P14" s="189">
        <v>5.5505104373453573E-2</v>
      </c>
      <c r="Q14" s="25"/>
      <c r="R14" s="25"/>
    </row>
    <row r="15" spans="1:18" x14ac:dyDescent="0.25">
      <c r="M15" s="25"/>
      <c r="N15" s="29" t="s">
        <v>178</v>
      </c>
      <c r="O15" s="29">
        <v>139615.50468957456</v>
      </c>
      <c r="P15" s="189">
        <v>5.3274293642919086E-2</v>
      </c>
      <c r="Q15" s="25"/>
      <c r="R15" s="25"/>
    </row>
    <row r="16" spans="1:18" x14ac:dyDescent="0.25">
      <c r="M16" s="25"/>
      <c r="N16" s="29" t="s">
        <v>483</v>
      </c>
      <c r="O16" s="29">
        <v>125690.48797936759</v>
      </c>
      <c r="P16" s="189">
        <v>4.7960804780406548E-2</v>
      </c>
      <c r="Q16" s="25"/>
      <c r="R16" s="25"/>
    </row>
    <row r="17" spans="13:18" ht="12.75" customHeight="1" x14ac:dyDescent="0.25">
      <c r="M17" s="25"/>
      <c r="N17" s="29" t="s">
        <v>482</v>
      </c>
      <c r="O17" s="29">
        <v>117829.75735553492</v>
      </c>
      <c r="P17" s="189">
        <v>4.4961317922316786E-2</v>
      </c>
      <c r="Q17" s="25"/>
      <c r="R17" s="25"/>
    </row>
    <row r="18" spans="13:18" ht="12.75" customHeight="1" x14ac:dyDescent="0.25">
      <c r="M18" s="25"/>
      <c r="N18" s="29" t="s">
        <v>184</v>
      </c>
      <c r="O18" s="29">
        <v>110568.93487248223</v>
      </c>
      <c r="P18" s="189">
        <v>4.2190743193447566E-2</v>
      </c>
      <c r="Q18" s="25"/>
      <c r="R18" s="25"/>
    </row>
    <row r="19" spans="13:18" ht="12.75" customHeight="1" x14ac:dyDescent="0.25">
      <c r="M19" s="25"/>
      <c r="N19" s="29" t="s">
        <v>181</v>
      </c>
      <c r="O19" s="29">
        <v>110258.54530205289</v>
      </c>
      <c r="P19" s="189">
        <v>4.2072305164981325E-2</v>
      </c>
      <c r="Q19" s="25"/>
      <c r="R19" s="25"/>
    </row>
    <row r="20" spans="13:18" x14ac:dyDescent="0.25">
      <c r="M20" s="25"/>
      <c r="N20" s="29" t="s">
        <v>188</v>
      </c>
      <c r="O20" s="29">
        <v>92772.527848819809</v>
      </c>
      <c r="P20" s="189">
        <v>3.5400014501276056E-2</v>
      </c>
      <c r="Q20" s="25"/>
      <c r="R20" s="25"/>
    </row>
    <row r="21" spans="13:18" x14ac:dyDescent="0.25">
      <c r="M21" s="25"/>
      <c r="N21" s="29" t="s">
        <v>485</v>
      </c>
      <c r="O21" s="29">
        <v>85771.645367661476</v>
      </c>
    </row>
    <row r="22" spans="13:18" x14ac:dyDescent="0.25">
      <c r="M22" s="25"/>
      <c r="N22" s="29" t="s">
        <v>191</v>
      </c>
      <c r="O22" s="29">
        <v>77972.322182589574</v>
      </c>
      <c r="P22" s="189">
        <v>2.9752572231941759E-2</v>
      </c>
      <c r="Q22" s="25"/>
      <c r="R22" s="25"/>
    </row>
    <row r="23" spans="13:18" x14ac:dyDescent="0.25">
      <c r="M23" s="25"/>
      <c r="N23" s="29" t="s">
        <v>179</v>
      </c>
      <c r="O23" s="29">
        <v>70623.46304721458</v>
      </c>
      <c r="P23" s="189">
        <v>2.6948404597488113E-2</v>
      </c>
      <c r="Q23" s="25"/>
      <c r="R23" s="25"/>
    </row>
    <row r="24" spans="13:18" x14ac:dyDescent="0.25">
      <c r="M24" s="25"/>
      <c r="N24" s="29" t="s">
        <v>176</v>
      </c>
      <c r="O24" s="29">
        <v>64707.580525811958</v>
      </c>
      <c r="P24" s="189">
        <v>2.469103022275114E-2</v>
      </c>
      <c r="Q24" s="25"/>
      <c r="R24" s="25"/>
    </row>
    <row r="25" spans="13:18" x14ac:dyDescent="0.25">
      <c r="M25" s="25"/>
      <c r="N25" s="29" t="s">
        <v>190</v>
      </c>
      <c r="O25" s="29">
        <v>53470.057878108164</v>
      </c>
      <c r="P25" s="189">
        <v>2.0403031674997942E-2</v>
      </c>
      <c r="Q25" s="25"/>
      <c r="R25" s="25"/>
    </row>
    <row r="26" spans="13:18" x14ac:dyDescent="0.25">
      <c r="M26" s="25"/>
      <c r="N26" s="29" t="s">
        <v>186</v>
      </c>
      <c r="O26" s="29">
        <v>41131.454098105547</v>
      </c>
      <c r="P26" s="189">
        <v>1.5694884092241859E-2</v>
      </c>
      <c r="Q26" s="25"/>
      <c r="R26" s="25"/>
    </row>
    <row r="27" spans="13:18" x14ac:dyDescent="0.25">
      <c r="M27" s="25"/>
      <c r="N27" s="29" t="s">
        <v>193</v>
      </c>
      <c r="O27" s="29">
        <v>36124.963589275801</v>
      </c>
      <c r="P27" s="189">
        <v>1.378451427994264E-2</v>
      </c>
      <c r="Q27" s="25"/>
      <c r="R27" s="25"/>
    </row>
    <row r="28" spans="13:18" x14ac:dyDescent="0.25">
      <c r="M28" s="25"/>
      <c r="N28" s="29" t="s">
        <v>195</v>
      </c>
      <c r="O28" s="29">
        <v>32943.314479434244</v>
      </c>
      <c r="P28" s="189">
        <v>1.2570464956958757E-2</v>
      </c>
      <c r="Q28" s="25"/>
      <c r="R28" s="25"/>
    </row>
    <row r="29" spans="13:18" x14ac:dyDescent="0.25">
      <c r="M29" s="25"/>
      <c r="N29" s="29" t="s">
        <v>185</v>
      </c>
      <c r="O29" s="29">
        <v>22464.760803167959</v>
      </c>
      <c r="P29" s="189">
        <v>8.5720727530004502E-3</v>
      </c>
      <c r="Q29" s="25"/>
      <c r="R29" s="25"/>
    </row>
    <row r="30" spans="13:18" x14ac:dyDescent="0.25">
      <c r="M30" s="25"/>
      <c r="N30" s="29" t="s">
        <v>192</v>
      </c>
      <c r="O30" s="29">
        <v>20525.693761776351</v>
      </c>
      <c r="P30" s="189">
        <v>7.8321661990250254E-3</v>
      </c>
      <c r="Q30" s="25"/>
      <c r="R30" s="25"/>
    </row>
    <row r="31" spans="13:18" x14ac:dyDescent="0.25">
      <c r="M31" s="25"/>
      <c r="N31" s="29" t="s">
        <v>180</v>
      </c>
      <c r="O31" s="29">
        <v>19766.830861435046</v>
      </c>
      <c r="P31" s="189">
        <v>7.5426003296941904E-3</v>
      </c>
      <c r="Q31" s="25"/>
      <c r="R31" s="25"/>
    </row>
    <row r="32" spans="13:18" ht="12.75" customHeight="1" x14ac:dyDescent="0.25">
      <c r="M32" s="25"/>
      <c r="N32" s="29" t="s">
        <v>194</v>
      </c>
      <c r="O32" s="29">
        <v>15855.253700231437</v>
      </c>
      <c r="P32" s="189">
        <v>6.0500260575441882E-3</v>
      </c>
      <c r="Q32" s="25"/>
      <c r="R32" s="25"/>
    </row>
    <row r="33" spans="2:18" ht="12.75" customHeight="1" x14ac:dyDescent="0.25">
      <c r="M33" s="25"/>
      <c r="N33" s="29" t="s">
        <v>466</v>
      </c>
      <c r="O33" s="29">
        <v>7067.4869250074535</v>
      </c>
      <c r="P33" s="189">
        <v>2.6968020106183355E-3</v>
      </c>
      <c r="Q33" s="25"/>
      <c r="R33" s="25"/>
    </row>
    <row r="34" spans="2:18" x14ac:dyDescent="0.25">
      <c r="M34" s="25"/>
      <c r="N34" s="29" t="s">
        <v>189</v>
      </c>
      <c r="O34" s="29">
        <v>6462.5105161686415</v>
      </c>
      <c r="P34" s="189">
        <v>2.4659559385923234E-3</v>
      </c>
      <c r="Q34" s="25"/>
      <c r="R34" s="25"/>
    </row>
    <row r="35" spans="2:18" ht="24" customHeight="1" x14ac:dyDescent="0.25">
      <c r="M35" s="25"/>
      <c r="N35" s="25"/>
      <c r="O35" s="25">
        <f>SUM(O11:O34)</f>
        <v>2620691.8035436301</v>
      </c>
      <c r="P35" s="189">
        <f>+O35/$O$35</f>
        <v>1</v>
      </c>
      <c r="Q35" s="25"/>
      <c r="R35" s="25"/>
    </row>
    <row r="36" spans="2:18" x14ac:dyDescent="0.25">
      <c r="M36" s="25"/>
      <c r="N36" s="25"/>
      <c r="O36" s="25"/>
      <c r="P36" s="25"/>
      <c r="Q36" s="25"/>
      <c r="R36" s="25"/>
    </row>
    <row r="37" spans="2:18" ht="12.75" customHeight="1" x14ac:dyDescent="0.25">
      <c r="R37" s="28"/>
    </row>
    <row r="38" spans="2:18" x14ac:dyDescent="0.25">
      <c r="R38" s="28"/>
    </row>
    <row r="39" spans="2:18" ht="15.75" customHeight="1" x14ac:dyDescent="0.25">
      <c r="R39" s="28"/>
    </row>
    <row r="40" spans="2:18" x14ac:dyDescent="0.25">
      <c r="R40" s="28"/>
    </row>
    <row r="42" spans="2:18" x14ac:dyDescent="0.25">
      <c r="B42" s="25"/>
      <c r="C42" s="25"/>
      <c r="D42" s="25"/>
      <c r="E42" s="25"/>
      <c r="F42" s="25"/>
      <c r="G42" s="25"/>
    </row>
    <row r="43" spans="2:18" ht="15.75" customHeight="1" x14ac:dyDescent="0.25">
      <c r="B43" s="25" t="s">
        <v>3</v>
      </c>
      <c r="C43" s="21">
        <v>740061.96796814282</v>
      </c>
      <c r="D43" s="27">
        <f>+C43/$C$47</f>
        <v>0.28278888708900352</v>
      </c>
      <c r="E43" s="25"/>
      <c r="F43" s="25"/>
      <c r="G43" s="25"/>
    </row>
    <row r="44" spans="2:18" x14ac:dyDescent="0.25">
      <c r="B44" s="25" t="s">
        <v>5</v>
      </c>
      <c r="C44" s="21">
        <v>1378724.3317002007</v>
      </c>
      <c r="D44" s="27">
        <f>+C44/$C$47</f>
        <v>0.52683144958046713</v>
      </c>
      <c r="E44" s="25"/>
      <c r="F44" s="25"/>
      <c r="G44" s="25"/>
    </row>
    <row r="45" spans="2:18" ht="15.75" customHeight="1" x14ac:dyDescent="0.25">
      <c r="B45" s="25" t="s">
        <v>7</v>
      </c>
      <c r="C45" s="21">
        <v>491103.57216541702</v>
      </c>
      <c r="D45" s="27">
        <f>+C45/$C$47</f>
        <v>0.18765811327852303</v>
      </c>
      <c r="E45" s="25"/>
      <c r="F45" s="25"/>
      <c r="G45" s="25"/>
    </row>
    <row r="46" spans="2:18" x14ac:dyDescent="0.25">
      <c r="B46" s="25" t="s">
        <v>466</v>
      </c>
      <c r="C46" s="172">
        <v>7122.3296931666573</v>
      </c>
      <c r="D46" s="27">
        <f>+C46/$C$47</f>
        <v>2.7215500520062718E-3</v>
      </c>
      <c r="E46" s="25"/>
      <c r="F46" s="25"/>
      <c r="G46" s="25"/>
    </row>
    <row r="47" spans="2:18" x14ac:dyDescent="0.25">
      <c r="B47" s="25"/>
      <c r="C47" s="20">
        <f>SUM(C43:C46)</f>
        <v>2617012.2015269273</v>
      </c>
      <c r="D47" s="27"/>
      <c r="E47" s="25"/>
      <c r="F47" s="25"/>
      <c r="G47" s="25"/>
    </row>
    <row r="48" spans="2:18" ht="18" customHeight="1" x14ac:dyDescent="0.25">
      <c r="B48" s="25"/>
      <c r="C48" s="25"/>
      <c r="D48" s="25"/>
      <c r="E48" s="25"/>
      <c r="F48" s="25"/>
      <c r="G48" s="25"/>
    </row>
    <row r="49" spans="1:7" x14ac:dyDescent="0.25">
      <c r="B49" s="25"/>
      <c r="C49" s="25"/>
      <c r="D49" s="25"/>
      <c r="E49" s="25"/>
      <c r="F49" s="25"/>
      <c r="G49" s="25"/>
    </row>
    <row r="50" spans="1:7" ht="12.75" customHeight="1" x14ac:dyDescent="0.25">
      <c r="A50" s="25"/>
      <c r="B50" s="25"/>
      <c r="C50" s="25"/>
      <c r="D50" s="25"/>
      <c r="E50" s="25"/>
      <c r="F50" s="25"/>
      <c r="G50" s="25"/>
    </row>
    <row r="51" spans="1:7" x14ac:dyDescent="0.25">
      <c r="A51" s="25"/>
      <c r="B51" s="25"/>
      <c r="C51" s="25"/>
      <c r="D51" s="25"/>
      <c r="E51" s="25"/>
      <c r="F51" s="25"/>
      <c r="G51" s="25"/>
    </row>
    <row r="52" spans="1:7" x14ac:dyDescent="0.25">
      <c r="B52" s="25"/>
      <c r="C52" s="25"/>
      <c r="D52" s="25"/>
      <c r="E52" s="25"/>
      <c r="F52" s="25"/>
      <c r="G52" s="25"/>
    </row>
    <row r="53" spans="1:7" x14ac:dyDescent="0.25">
      <c r="B53" s="25"/>
      <c r="C53" s="25"/>
      <c r="D53" s="25"/>
      <c r="E53" s="25"/>
      <c r="F53" s="25"/>
      <c r="G53" s="25"/>
    </row>
    <row r="55" spans="1:7" ht="8.1" customHeight="1" x14ac:dyDescent="0.25">
      <c r="D55" s="334"/>
    </row>
    <row r="56" spans="1:7" ht="13.8" x14ac:dyDescent="0.25">
      <c r="D56" s="334"/>
    </row>
    <row r="57" spans="1:7" ht="8.1" customHeight="1" x14ac:dyDescent="0.25">
      <c r="D57" s="334"/>
    </row>
    <row r="58" spans="1:7" ht="13.8" x14ac:dyDescent="0.25">
      <c r="D58" s="334"/>
    </row>
    <row r="59" spans="1:7" ht="8.1" customHeight="1" x14ac:dyDescent="0.25"/>
    <row r="61" spans="1:7" ht="8.1" customHeight="1" x14ac:dyDescent="0.25"/>
    <row r="63" spans="1:7" ht="8.1" customHeight="1" x14ac:dyDescent="0.25"/>
    <row r="65" ht="8.1" customHeight="1" x14ac:dyDescent="0.25"/>
    <row r="66" ht="3.75" customHeight="1" x14ac:dyDescent="0.25"/>
    <row r="67" ht="8.1" customHeight="1" x14ac:dyDescent="0.25"/>
  </sheetData>
  <sortState xmlns:xlrd2="http://schemas.microsoft.com/office/spreadsheetml/2017/richdata2" ref="N11:P34">
    <sortCondition descending="1" ref="P43"/>
  </sortState>
  <mergeCells count="2">
    <mergeCell ref="A7:K7"/>
    <mergeCell ref="A8:K8"/>
  </mergeCells>
  <hyperlinks>
    <hyperlink ref="L3" location="ÍNDICE!A1" display="INDICE" xr:uid="{00000000-0004-0000-69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Hoja11"/>
  <dimension ref="A1:J59"/>
  <sheetViews>
    <sheetView showGridLines="0" zoomScale="80" zoomScaleNormal="80" workbookViewId="0">
      <selection activeCell="B54" sqref="B54"/>
    </sheetView>
  </sheetViews>
  <sheetFormatPr baseColWidth="10" defaultRowHeight="13.2" x14ac:dyDescent="0.25"/>
  <cols>
    <col min="1" max="1" width="39" customWidth="1"/>
    <col min="2" max="2" width="18.6640625" customWidth="1"/>
    <col min="3" max="3" width="19.6640625" customWidth="1"/>
    <col min="4" max="4" width="17" customWidth="1"/>
    <col min="5" max="5" width="20.5546875" customWidth="1"/>
    <col min="6" max="6" width="19.6640625" customWidth="1"/>
    <col min="7" max="7" width="17.33203125" customWidth="1"/>
    <col min="8" max="8" width="14.5546875" customWidth="1"/>
  </cols>
  <sheetData>
    <row r="1" spans="1:10" ht="75.75" customHeight="1" x14ac:dyDescent="0.25">
      <c r="J1" s="206" t="s">
        <v>151</v>
      </c>
    </row>
    <row r="3" spans="1:10" ht="13.8" x14ac:dyDescent="0.25">
      <c r="A3" s="380" t="s">
        <v>488</v>
      </c>
      <c r="B3" s="380"/>
      <c r="C3" s="380"/>
      <c r="D3" s="380"/>
      <c r="E3" s="380"/>
      <c r="F3" s="380"/>
      <c r="G3" s="380"/>
      <c r="H3" s="380"/>
    </row>
    <row r="4" spans="1:10" ht="13.8" x14ac:dyDescent="0.25">
      <c r="A4" s="380" t="s">
        <v>369</v>
      </c>
      <c r="B4" s="380"/>
      <c r="C4" s="380"/>
      <c r="D4" s="380"/>
      <c r="E4" s="380"/>
      <c r="F4" s="380"/>
      <c r="G4" s="380"/>
      <c r="H4" s="380"/>
    </row>
    <row r="6" spans="1:10" ht="20.100000000000001" customHeight="1" x14ac:dyDescent="0.25">
      <c r="A6" s="395" t="s">
        <v>238</v>
      </c>
      <c r="B6" s="398" t="s">
        <v>370</v>
      </c>
      <c r="C6" s="399"/>
      <c r="D6" s="399"/>
      <c r="E6" s="399"/>
      <c r="F6" s="399"/>
      <c r="G6" s="399"/>
      <c r="H6" s="400"/>
    </row>
    <row r="7" spans="1:10" ht="20.100000000000001" customHeight="1" x14ac:dyDescent="0.25">
      <c r="A7" s="396"/>
      <c r="B7" s="344" t="s">
        <v>154</v>
      </c>
      <c r="C7" s="344" t="s">
        <v>155</v>
      </c>
      <c r="D7" s="344" t="s">
        <v>156</v>
      </c>
      <c r="E7" s="344" t="s">
        <v>157</v>
      </c>
      <c r="F7" s="344" t="s">
        <v>158</v>
      </c>
      <c r="G7" s="344" t="s">
        <v>159</v>
      </c>
      <c r="H7" s="344" t="s">
        <v>160</v>
      </c>
    </row>
    <row r="8" spans="1:10" ht="20.100000000000001" customHeight="1" x14ac:dyDescent="0.25">
      <c r="A8" s="97"/>
      <c r="B8" s="97"/>
      <c r="C8" s="97"/>
      <c r="D8" s="97"/>
      <c r="E8" s="97"/>
      <c r="F8" s="97"/>
      <c r="G8" s="97"/>
      <c r="H8" s="97"/>
    </row>
    <row r="9" spans="1:10" ht="20.100000000000001" customHeight="1" x14ac:dyDescent="0.25">
      <c r="A9" s="127" t="s">
        <v>1</v>
      </c>
      <c r="B9" s="188">
        <v>4115212.8701973748</v>
      </c>
      <c r="C9" s="188">
        <v>1637661.6133549255</v>
      </c>
      <c r="D9" s="188">
        <v>506696.26119205443</v>
      </c>
      <c r="E9" s="188">
        <v>59069.757039454213</v>
      </c>
      <c r="F9" s="188">
        <v>223352.04360022937</v>
      </c>
      <c r="G9" s="188">
        <v>88122.620231583336</v>
      </c>
      <c r="H9" s="188">
        <v>27101.68658052729</v>
      </c>
    </row>
    <row r="10" spans="1:10" ht="20.100000000000001" customHeight="1" x14ac:dyDescent="0.25">
      <c r="A10" s="128"/>
      <c r="B10" s="198"/>
      <c r="C10" s="198"/>
      <c r="D10" s="198"/>
      <c r="E10" s="198"/>
      <c r="F10" s="198"/>
      <c r="G10" s="198"/>
      <c r="H10" s="198"/>
    </row>
    <row r="11" spans="1:10" ht="20.100000000000001" customHeight="1" x14ac:dyDescent="0.25">
      <c r="A11" s="127" t="s">
        <v>3</v>
      </c>
      <c r="B11" s="199">
        <v>1941731.1863429619</v>
      </c>
      <c r="C11" s="199">
        <v>1104645.3123571472</v>
      </c>
      <c r="D11" s="199">
        <v>491283.58219994209</v>
      </c>
      <c r="E11" s="199">
        <v>38369.680543335111</v>
      </c>
      <c r="F11" s="199">
        <v>96013.55050371465</v>
      </c>
      <c r="G11" s="199">
        <v>25298.818326729081</v>
      </c>
      <c r="H11" s="199">
        <v>16209.707171739388</v>
      </c>
    </row>
    <row r="12" spans="1:10" ht="20.100000000000001" customHeight="1" x14ac:dyDescent="0.25">
      <c r="A12" s="128" t="s">
        <v>5</v>
      </c>
      <c r="B12" s="198">
        <v>1770141.8641050789</v>
      </c>
      <c r="C12" s="198">
        <v>472400.29414203973</v>
      </c>
      <c r="D12" s="198">
        <v>14113.905753882738</v>
      </c>
      <c r="E12" s="198">
        <v>19900.233887022037</v>
      </c>
      <c r="F12" s="198">
        <v>103086.78733674526</v>
      </c>
      <c r="G12" s="198">
        <v>59064.103480810401</v>
      </c>
      <c r="H12" s="198">
        <v>10087.861486381606</v>
      </c>
    </row>
    <row r="13" spans="1:10" ht="20.100000000000001" customHeight="1" x14ac:dyDescent="0.25">
      <c r="A13" s="127" t="s">
        <v>7</v>
      </c>
      <c r="B13" s="199">
        <v>391160.09375099884</v>
      </c>
      <c r="C13" s="199">
        <v>53682.712506799711</v>
      </c>
      <c r="D13" s="199">
        <v>1298.7732382300596</v>
      </c>
      <c r="E13" s="199">
        <v>655.10341713942319</v>
      </c>
      <c r="F13" s="199">
        <v>23492.915118302557</v>
      </c>
      <c r="G13" s="199">
        <v>3267.9379186886431</v>
      </c>
      <c r="H13" s="199">
        <v>804.11792240629165</v>
      </c>
    </row>
    <row r="14" spans="1:10" ht="20.100000000000001" customHeight="1" x14ac:dyDescent="0.25">
      <c r="A14" s="128" t="s">
        <v>466</v>
      </c>
      <c r="B14" s="198">
        <v>12179.725998336033</v>
      </c>
      <c r="C14" s="198">
        <v>6933.2943489356012</v>
      </c>
      <c r="D14" s="198" t="s">
        <v>445</v>
      </c>
      <c r="E14" s="198">
        <v>144.73919195746561</v>
      </c>
      <c r="F14" s="198">
        <v>758.79064146591918</v>
      </c>
      <c r="G14" s="198">
        <v>491.76050535525792</v>
      </c>
      <c r="H14" s="198" t="s">
        <v>445</v>
      </c>
    </row>
    <row r="15" spans="1:10" ht="20.100000000000001" customHeight="1" x14ac:dyDescent="0.25">
      <c r="A15" s="127"/>
      <c r="B15" s="199"/>
      <c r="C15" s="199"/>
      <c r="D15" s="199"/>
      <c r="E15" s="199"/>
      <c r="F15" s="199"/>
      <c r="G15" s="199"/>
      <c r="H15" s="199"/>
    </row>
    <row r="16" spans="1:10" ht="20.100000000000001" customHeight="1" x14ac:dyDescent="0.25">
      <c r="A16" s="103" t="s">
        <v>3</v>
      </c>
      <c r="B16" s="198"/>
      <c r="C16" s="198"/>
      <c r="D16" s="198"/>
      <c r="E16" s="198"/>
      <c r="F16" s="198"/>
      <c r="G16" s="198"/>
      <c r="H16" s="198"/>
    </row>
    <row r="17" spans="1:8" ht="20.100000000000001" customHeight="1" x14ac:dyDescent="0.25">
      <c r="A17" s="127"/>
      <c r="B17" s="199"/>
      <c r="C17" s="199"/>
      <c r="D17" s="199"/>
      <c r="E17" s="199"/>
      <c r="F17" s="199"/>
      <c r="G17" s="199"/>
      <c r="H17" s="199"/>
    </row>
    <row r="18" spans="1:8" ht="20.100000000000001" customHeight="1" x14ac:dyDescent="0.25">
      <c r="A18" s="128" t="s">
        <v>186</v>
      </c>
      <c r="B18" s="198">
        <v>296297.64297745487</v>
      </c>
      <c r="C18" s="198">
        <v>47152.549244518945</v>
      </c>
      <c r="D18" s="198">
        <v>52255.399071720327</v>
      </c>
      <c r="E18" s="198">
        <v>1156.050608524574</v>
      </c>
      <c r="F18" s="198">
        <v>17108.815419480929</v>
      </c>
      <c r="G18" s="198">
        <v>2274.4656994151173</v>
      </c>
      <c r="H18" s="198">
        <v>4001.3707119447672</v>
      </c>
    </row>
    <row r="19" spans="1:8" ht="20.100000000000001" customHeight="1" x14ac:dyDescent="0.25">
      <c r="A19" s="127" t="s">
        <v>249</v>
      </c>
      <c r="B19" s="199">
        <v>158191.34374126152</v>
      </c>
      <c r="C19" s="199">
        <v>52870.84254336408</v>
      </c>
      <c r="D19" s="199">
        <v>30982.895853864429</v>
      </c>
      <c r="E19" s="199">
        <v>1975.0030185401843</v>
      </c>
      <c r="F19" s="199">
        <v>9252.0132930068903</v>
      </c>
      <c r="G19" s="199">
        <v>4313.6396757320235</v>
      </c>
      <c r="H19" s="199">
        <v>98.546404103508124</v>
      </c>
    </row>
    <row r="20" spans="1:8" ht="20.100000000000001" customHeight="1" x14ac:dyDescent="0.25">
      <c r="A20" s="128" t="s">
        <v>180</v>
      </c>
      <c r="B20" s="198">
        <v>129508.19137098841</v>
      </c>
      <c r="C20" s="198">
        <v>22077.460664204584</v>
      </c>
      <c r="D20" s="198">
        <v>27498.238869815188</v>
      </c>
      <c r="E20" s="198">
        <v>652.40827781916585</v>
      </c>
      <c r="F20" s="198">
        <v>6872.0508252794216</v>
      </c>
      <c r="G20" s="198">
        <v>344.43010006722994</v>
      </c>
      <c r="H20" s="198">
        <v>83.572430527041334</v>
      </c>
    </row>
    <row r="21" spans="1:8" ht="20.100000000000001" customHeight="1" x14ac:dyDescent="0.25">
      <c r="A21" s="127" t="s">
        <v>192</v>
      </c>
      <c r="B21" s="199">
        <v>101423.40740657596</v>
      </c>
      <c r="C21" s="199">
        <v>211173.56768284913</v>
      </c>
      <c r="D21" s="199">
        <v>1316.6008828602901</v>
      </c>
      <c r="E21" s="199">
        <v>148.54318791182428</v>
      </c>
      <c r="F21" s="199">
        <v>4888.1693344482883</v>
      </c>
      <c r="G21" s="199">
        <v>328.70295343924619</v>
      </c>
      <c r="H21" s="199">
        <v>138.03325313774661</v>
      </c>
    </row>
    <row r="22" spans="1:8" ht="20.100000000000001" customHeight="1" x14ac:dyDescent="0.25">
      <c r="A22" s="128" t="s">
        <v>179</v>
      </c>
      <c r="B22" s="198">
        <v>234614.63189007941</v>
      </c>
      <c r="C22" s="198">
        <v>114727.04111004698</v>
      </c>
      <c r="D22" s="198">
        <v>137038.30125105687</v>
      </c>
      <c r="E22" s="198">
        <v>7727.6398379611728</v>
      </c>
      <c r="F22" s="198">
        <v>10270.782957737281</v>
      </c>
      <c r="G22" s="198">
        <v>7680.7428560866347</v>
      </c>
      <c r="H22" s="198">
        <v>505.15610385449691</v>
      </c>
    </row>
    <row r="23" spans="1:8" ht="20.100000000000001" customHeight="1" x14ac:dyDescent="0.25">
      <c r="A23" s="127" t="s">
        <v>190</v>
      </c>
      <c r="B23" s="199">
        <v>208508.60110820297</v>
      </c>
      <c r="C23" s="199">
        <v>69691.069567699029</v>
      </c>
      <c r="D23" s="199">
        <v>133494.47124476591</v>
      </c>
      <c r="E23" s="199">
        <v>14806.393543133567</v>
      </c>
      <c r="F23" s="199">
        <v>8678.6855150612955</v>
      </c>
      <c r="G23" s="199">
        <v>1254.6449387320197</v>
      </c>
      <c r="H23" s="199">
        <v>1713.3582728296794</v>
      </c>
    </row>
    <row r="24" spans="1:8" ht="20.100000000000001" customHeight="1" x14ac:dyDescent="0.25">
      <c r="A24" s="128" t="s">
        <v>193</v>
      </c>
      <c r="B24" s="198">
        <v>80116.462578317572</v>
      </c>
      <c r="C24" s="198">
        <v>59095.578381299354</v>
      </c>
      <c r="D24" s="198">
        <v>7128.8006034010268</v>
      </c>
      <c r="E24" s="198">
        <v>880.26852777500335</v>
      </c>
      <c r="F24" s="198">
        <v>7048.0426373283099</v>
      </c>
      <c r="G24" s="198">
        <v>943.18705951079301</v>
      </c>
      <c r="H24" s="198">
        <v>694.26197666526014</v>
      </c>
    </row>
    <row r="25" spans="1:8" ht="20.100000000000001" customHeight="1" x14ac:dyDescent="0.25">
      <c r="A25" s="127" t="s">
        <v>181</v>
      </c>
      <c r="B25" s="199">
        <v>185051.2181249097</v>
      </c>
      <c r="C25" s="199">
        <v>27639.556860894958</v>
      </c>
      <c r="D25" s="199">
        <v>11668.244006556506</v>
      </c>
      <c r="E25" s="199">
        <v>5588.4037300411501</v>
      </c>
      <c r="F25" s="199">
        <v>7405.1477346597221</v>
      </c>
      <c r="G25" s="199">
        <v>4196.8085334923826</v>
      </c>
      <c r="H25" s="199">
        <v>7061.5964770060864</v>
      </c>
    </row>
    <row r="26" spans="1:8" ht="20.100000000000001" customHeight="1" x14ac:dyDescent="0.25">
      <c r="A26" s="128" t="s">
        <v>184</v>
      </c>
      <c r="B26" s="198">
        <v>295462.24792622088</v>
      </c>
      <c r="C26" s="198">
        <v>280198.43436924089</v>
      </c>
      <c r="D26" s="198">
        <v>70112.888906502179</v>
      </c>
      <c r="E26" s="198">
        <v>957.88750133374094</v>
      </c>
      <c r="F26" s="198">
        <v>17061.853201346286</v>
      </c>
      <c r="G26" s="198">
        <v>991.59152945019446</v>
      </c>
      <c r="H26" s="198">
        <v>1675.6625960636393</v>
      </c>
    </row>
    <row r="27" spans="1:8" ht="20.100000000000001" customHeight="1" x14ac:dyDescent="0.25">
      <c r="A27" s="127" t="s">
        <v>195</v>
      </c>
      <c r="B27" s="199">
        <v>120199.041627271</v>
      </c>
      <c r="C27" s="199">
        <v>65120.954183361231</v>
      </c>
      <c r="D27" s="199">
        <v>19595.328842615596</v>
      </c>
      <c r="E27" s="199">
        <v>3833.7631612966511</v>
      </c>
      <c r="F27" s="199">
        <v>4064.7117132132912</v>
      </c>
      <c r="G27" s="199">
        <v>217.32439845095973</v>
      </c>
      <c r="H27" s="199">
        <v>211.54054413924916</v>
      </c>
    </row>
    <row r="28" spans="1:8" ht="29.25" customHeight="1" x14ac:dyDescent="0.25">
      <c r="A28" s="128" t="s">
        <v>250</v>
      </c>
      <c r="B28" s="198">
        <v>132358.39759167458</v>
      </c>
      <c r="C28" s="198">
        <v>154898.25774967179</v>
      </c>
      <c r="D28" s="198">
        <v>192.41266678470726</v>
      </c>
      <c r="E28" s="198">
        <v>643.31914899820106</v>
      </c>
      <c r="F28" s="198">
        <v>3363.2778721529316</v>
      </c>
      <c r="G28" s="198">
        <v>2753.2805823525846</v>
      </c>
      <c r="H28" s="198">
        <v>26.608401467908141</v>
      </c>
    </row>
    <row r="29" spans="1:8" ht="20.100000000000001" customHeight="1" x14ac:dyDescent="0.25">
      <c r="A29" s="127"/>
      <c r="B29" s="199"/>
      <c r="C29" s="199"/>
      <c r="D29" s="199"/>
      <c r="E29" s="199"/>
      <c r="F29" s="199"/>
      <c r="G29" s="199"/>
      <c r="H29" s="199"/>
    </row>
    <row r="30" spans="1:8" ht="20.100000000000001" customHeight="1" x14ac:dyDescent="0.25">
      <c r="A30" s="103" t="s">
        <v>5</v>
      </c>
      <c r="B30" s="198"/>
      <c r="C30" s="198"/>
      <c r="D30" s="198"/>
      <c r="E30" s="198"/>
      <c r="F30" s="198"/>
      <c r="G30" s="198"/>
      <c r="H30" s="198"/>
    </row>
    <row r="31" spans="1:8" ht="20.100000000000001" customHeight="1" x14ac:dyDescent="0.25">
      <c r="A31" s="127"/>
      <c r="B31" s="199"/>
      <c r="C31" s="199"/>
      <c r="D31" s="199"/>
      <c r="E31" s="199"/>
      <c r="F31" s="199"/>
      <c r="G31" s="199"/>
      <c r="H31" s="199"/>
    </row>
    <row r="32" spans="1:8" ht="20.100000000000001" customHeight="1" x14ac:dyDescent="0.25">
      <c r="A32" s="128" t="s">
        <v>175</v>
      </c>
      <c r="B32" s="198">
        <v>144630.59496128323</v>
      </c>
      <c r="C32" s="198">
        <v>48771.998696473114</v>
      </c>
      <c r="D32" s="198">
        <v>2483.6113806112971</v>
      </c>
      <c r="E32" s="198">
        <v>938.1663019492687</v>
      </c>
      <c r="F32" s="198">
        <v>6580.5721134551659</v>
      </c>
      <c r="G32" s="198">
        <v>1364.8381855531779</v>
      </c>
      <c r="H32" s="198">
        <v>418.22820499793409</v>
      </c>
    </row>
    <row r="33" spans="1:8" ht="20.100000000000001" customHeight="1" x14ac:dyDescent="0.25">
      <c r="A33" s="127" t="s">
        <v>183</v>
      </c>
      <c r="B33" s="199">
        <v>331027.5112788743</v>
      </c>
      <c r="C33" s="199">
        <v>38336.538785052071</v>
      </c>
      <c r="D33" s="199">
        <v>1231.845576339442</v>
      </c>
      <c r="E33" s="199">
        <v>1866.5037772419025</v>
      </c>
      <c r="F33" s="199">
        <v>25451.356253126643</v>
      </c>
      <c r="G33" s="199">
        <v>12720.629087215551</v>
      </c>
      <c r="H33" s="199">
        <v>408.72405968586111</v>
      </c>
    </row>
    <row r="34" spans="1:8" ht="20.100000000000001" customHeight="1" x14ac:dyDescent="0.25">
      <c r="A34" s="128" t="s">
        <v>178</v>
      </c>
      <c r="B34" s="198">
        <v>290820.68544074078</v>
      </c>
      <c r="C34" s="198">
        <v>124890.50509063303</v>
      </c>
      <c r="D34" s="198">
        <v>6659.0832505201079</v>
      </c>
      <c r="E34" s="198">
        <v>1750.7690195639734</v>
      </c>
      <c r="F34" s="198">
        <v>22561.084173855528</v>
      </c>
      <c r="G34" s="198">
        <v>3310.878299887499</v>
      </c>
      <c r="H34" s="198">
        <v>5318.0597292371685</v>
      </c>
    </row>
    <row r="35" spans="1:8" ht="20.100000000000001" customHeight="1" x14ac:dyDescent="0.25">
      <c r="A35" s="127" t="s">
        <v>176</v>
      </c>
      <c r="B35" s="199">
        <v>103299.54703271332</v>
      </c>
      <c r="C35" s="199">
        <v>88082.414682592964</v>
      </c>
      <c r="D35" s="199">
        <v>2776.3422860789542</v>
      </c>
      <c r="E35" s="199">
        <v>806.02023406984517</v>
      </c>
      <c r="F35" s="199">
        <v>11012.448827181415</v>
      </c>
      <c r="G35" s="199">
        <v>2462.0988243253905</v>
      </c>
      <c r="H35" s="199">
        <v>700.79848454800083</v>
      </c>
    </row>
    <row r="36" spans="1:8" ht="20.100000000000001" customHeight="1" x14ac:dyDescent="0.25">
      <c r="A36" s="128" t="s">
        <v>182</v>
      </c>
      <c r="B36" s="198">
        <v>893088.37965582067</v>
      </c>
      <c r="C36" s="198">
        <v>165713.36667912203</v>
      </c>
      <c r="D36" s="198">
        <v>939.53197215925297</v>
      </c>
      <c r="E36" s="198">
        <v>14472.201956453184</v>
      </c>
      <c r="F36" s="198">
        <v>36635.631383939501</v>
      </c>
      <c r="G36" s="198">
        <v>38922.293420402988</v>
      </c>
      <c r="H36" s="198">
        <v>1021.0137390555196</v>
      </c>
    </row>
    <row r="37" spans="1:8" ht="20.100000000000001" customHeight="1" x14ac:dyDescent="0.25">
      <c r="A37" s="127" t="s">
        <v>189</v>
      </c>
      <c r="B37" s="199">
        <v>7275.1457356540295</v>
      </c>
      <c r="C37" s="199">
        <v>6605.4702081681507</v>
      </c>
      <c r="D37" s="199">
        <v>23.491288173689796</v>
      </c>
      <c r="E37" s="199">
        <v>66.572597743881886</v>
      </c>
      <c r="F37" s="199">
        <v>845.69458518699446</v>
      </c>
      <c r="G37" s="199">
        <v>283.3656634257319</v>
      </c>
      <c r="H37" s="199">
        <v>2221.0372688571256</v>
      </c>
    </row>
    <row r="38" spans="1:8" ht="20.100000000000001" customHeight="1" x14ac:dyDescent="0.25">
      <c r="A38" s="128"/>
      <c r="B38" s="198"/>
      <c r="C38" s="198"/>
      <c r="D38" s="198"/>
      <c r="E38" s="198"/>
      <c r="F38" s="198"/>
      <c r="G38" s="198"/>
      <c r="H38" s="198"/>
    </row>
    <row r="39" spans="1:8" ht="20.100000000000001" customHeight="1" x14ac:dyDescent="0.25">
      <c r="A39" s="137" t="s">
        <v>7</v>
      </c>
      <c r="B39" s="199"/>
      <c r="C39" s="199"/>
      <c r="D39" s="199"/>
      <c r="E39" s="199"/>
      <c r="F39" s="199"/>
      <c r="G39" s="199"/>
      <c r="H39" s="199"/>
    </row>
    <row r="40" spans="1:8" ht="20.100000000000001" customHeight="1" x14ac:dyDescent="0.25">
      <c r="A40" s="128"/>
      <c r="B40" s="198"/>
      <c r="C40" s="198"/>
      <c r="D40" s="198"/>
      <c r="E40" s="198"/>
      <c r="F40" s="198"/>
      <c r="G40" s="198"/>
      <c r="H40" s="198"/>
    </row>
    <row r="41" spans="1:8" ht="20.100000000000001" customHeight="1" x14ac:dyDescent="0.25">
      <c r="A41" s="127" t="s">
        <v>251</v>
      </c>
      <c r="B41" s="199">
        <v>152021.90288505962</v>
      </c>
      <c r="C41" s="199">
        <v>12403.034067955265</v>
      </c>
      <c r="D41" s="199">
        <v>238.75321845739441</v>
      </c>
      <c r="E41" s="199">
        <v>87.652168626558762</v>
      </c>
      <c r="F41" s="199">
        <v>10230.444984111449</v>
      </c>
      <c r="G41" s="199">
        <v>842.52341746603918</v>
      </c>
      <c r="H41" s="199">
        <v>263.8974011240133</v>
      </c>
    </row>
    <row r="42" spans="1:8" ht="20.100000000000001" customHeight="1" x14ac:dyDescent="0.25">
      <c r="A42" s="128" t="s">
        <v>194</v>
      </c>
      <c r="B42" s="198">
        <v>18233.654460264937</v>
      </c>
      <c r="C42" s="198">
        <v>1450.4042598431429</v>
      </c>
      <c r="D42" s="198">
        <v>163.67475488306755</v>
      </c>
      <c r="E42" s="198">
        <v>0.63290817139555999</v>
      </c>
      <c r="F42" s="198">
        <v>1317.5503527623182</v>
      </c>
      <c r="G42" s="198">
        <v>20.30504644165762</v>
      </c>
      <c r="H42" s="198" t="s">
        <v>445</v>
      </c>
    </row>
    <row r="43" spans="1:8" ht="20.100000000000001" customHeight="1" x14ac:dyDescent="0.25">
      <c r="A43" s="127" t="s">
        <v>191</v>
      </c>
      <c r="B43" s="199">
        <v>48365.230013430264</v>
      </c>
      <c r="C43" s="199">
        <v>10546.420110953974</v>
      </c>
      <c r="D43" s="199" t="s">
        <v>445</v>
      </c>
      <c r="E43" s="199">
        <v>111.63404799999999</v>
      </c>
      <c r="F43" s="199">
        <v>2523.7782604489889</v>
      </c>
      <c r="G43" s="199">
        <v>364.86835083283177</v>
      </c>
      <c r="H43" s="199">
        <v>136.40226506451845</v>
      </c>
    </row>
    <row r="44" spans="1:8" ht="20.100000000000001" customHeight="1" x14ac:dyDescent="0.25">
      <c r="A44" s="128" t="s">
        <v>185</v>
      </c>
      <c r="B44" s="198">
        <v>13409.231057698176</v>
      </c>
      <c r="C44" s="198">
        <v>2174.6844038178974</v>
      </c>
      <c r="D44" s="198">
        <v>35.538209999999999</v>
      </c>
      <c r="E44" s="198" t="s">
        <v>445</v>
      </c>
      <c r="F44" s="198">
        <v>1132.7187387869703</v>
      </c>
      <c r="G44" s="198">
        <v>198.54280710900872</v>
      </c>
      <c r="H44" s="198" t="s">
        <v>445</v>
      </c>
    </row>
    <row r="45" spans="1:8" ht="20.100000000000001" customHeight="1" x14ac:dyDescent="0.25">
      <c r="A45" s="127" t="s">
        <v>188</v>
      </c>
      <c r="B45" s="199">
        <v>73488.481457320551</v>
      </c>
      <c r="C45" s="199">
        <v>21905.704429387191</v>
      </c>
      <c r="D45" s="199">
        <v>539.47187173683847</v>
      </c>
      <c r="E45" s="199">
        <v>235.6510605638108</v>
      </c>
      <c r="F45" s="199">
        <v>5615.4151933640533</v>
      </c>
      <c r="G45" s="199">
        <v>1462.8631934574116</v>
      </c>
      <c r="H45" s="199">
        <v>403.81825621775988</v>
      </c>
    </row>
    <row r="46" spans="1:8" ht="20.100000000000001" customHeight="1" x14ac:dyDescent="0.25">
      <c r="A46" s="128" t="s">
        <v>252</v>
      </c>
      <c r="B46" s="198">
        <v>85641.593877226158</v>
      </c>
      <c r="C46" s="198">
        <v>5202.465234842206</v>
      </c>
      <c r="D46" s="198">
        <v>321.33518315275893</v>
      </c>
      <c r="E46" s="198">
        <v>219.53323177765796</v>
      </c>
      <c r="F46" s="198">
        <v>2673.0075888287993</v>
      </c>
      <c r="G46" s="198">
        <v>378.83510338169469</v>
      </c>
      <c r="H46" s="198" t="s">
        <v>445</v>
      </c>
    </row>
    <row r="47" spans="1:8" ht="20.100000000000001" customHeight="1" x14ac:dyDescent="0.25">
      <c r="A47" s="137" t="s">
        <v>466</v>
      </c>
      <c r="B47" s="199">
        <v>12179.725998336033</v>
      </c>
      <c r="C47" s="199">
        <v>6933.2943489356012</v>
      </c>
      <c r="D47" s="199" t="s">
        <v>445</v>
      </c>
      <c r="E47" s="199">
        <v>144.73919195746561</v>
      </c>
      <c r="F47" s="199">
        <v>758.79064146591918</v>
      </c>
      <c r="G47" s="199">
        <v>491.76050535525792</v>
      </c>
      <c r="H47" s="199" t="s">
        <v>445</v>
      </c>
    </row>
    <row r="48" spans="1:8" x14ac:dyDescent="0.25">
      <c r="H48" s="283"/>
    </row>
    <row r="49" spans="1:8" x14ac:dyDescent="0.25">
      <c r="A49" s="111" t="s">
        <v>487</v>
      </c>
      <c r="B49" s="111"/>
      <c r="C49" s="111"/>
      <c r="D49" s="111"/>
      <c r="E49" s="111"/>
      <c r="F49" s="111"/>
      <c r="G49" s="111"/>
      <c r="H49" s="111"/>
    </row>
    <row r="59" spans="1:8" x14ac:dyDescent="0.25">
      <c r="B59" s="78"/>
      <c r="C59" s="78"/>
      <c r="D59" s="78"/>
      <c r="E59" s="78"/>
      <c r="F59" s="78"/>
      <c r="G59" s="78"/>
      <c r="H59" s="78"/>
    </row>
  </sheetData>
  <mergeCells count="4">
    <mergeCell ref="A3:H3"/>
    <mergeCell ref="A4:H4"/>
    <mergeCell ref="A6:A7"/>
    <mergeCell ref="B6:H6"/>
  </mergeCells>
  <hyperlinks>
    <hyperlink ref="J1" location="ÍNDICE!A1" display="INDICE" xr:uid="{00000000-0004-0000-0A00-000000000000}"/>
  </hyperlinks>
  <pageMargins left="1.5748031496062993" right="0.19685039370078741" top="0.19685039370078741" bottom="0.19685039370078741" header="0" footer="0"/>
  <pageSetup paperSize="9" scale="65" orientation="landscape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Hoja12"/>
  <dimension ref="A1:H33"/>
  <sheetViews>
    <sheetView showGridLines="0" zoomScale="80" zoomScaleNormal="80" workbookViewId="0">
      <selection activeCell="C44" sqref="C44"/>
    </sheetView>
  </sheetViews>
  <sheetFormatPr baseColWidth="10" defaultColWidth="11.44140625" defaultRowHeight="13.2" x14ac:dyDescent="0.25"/>
  <cols>
    <col min="1" max="1" width="52" style="26" customWidth="1"/>
    <col min="2" max="2" width="20.44140625" style="26" customWidth="1"/>
    <col min="3" max="3" width="24.6640625" style="26" customWidth="1"/>
    <col min="4" max="4" width="33.33203125" style="26" customWidth="1"/>
    <col min="5" max="16384" width="11.44140625" style="26"/>
  </cols>
  <sheetData>
    <row r="1" spans="1:8" ht="78" customHeight="1" x14ac:dyDescent="0.25">
      <c r="F1" s="206" t="s">
        <v>151</v>
      </c>
    </row>
    <row r="3" spans="1:8" ht="13.8" x14ac:dyDescent="0.25">
      <c r="A3" s="403" t="s">
        <v>488</v>
      </c>
      <c r="B3" s="403"/>
      <c r="C3" s="403"/>
      <c r="D3" s="403"/>
    </row>
    <row r="4" spans="1:8" ht="13.8" x14ac:dyDescent="0.25">
      <c r="A4" s="403" t="s">
        <v>35</v>
      </c>
      <c r="B4" s="403"/>
      <c r="C4" s="403"/>
      <c r="D4" s="403"/>
    </row>
    <row r="6" spans="1:8" ht="20.100000000000001" customHeight="1" x14ac:dyDescent="0.25">
      <c r="A6" s="404" t="s">
        <v>371</v>
      </c>
      <c r="B6" s="406" t="s">
        <v>372</v>
      </c>
      <c r="C6" s="407"/>
      <c r="D6" s="408"/>
    </row>
    <row r="7" spans="1:8" ht="21.75" customHeight="1" x14ac:dyDescent="0.25">
      <c r="A7" s="405"/>
      <c r="B7" s="346" t="s">
        <v>373</v>
      </c>
      <c r="C7" s="346" t="s">
        <v>231</v>
      </c>
      <c r="D7" s="346" t="s">
        <v>230</v>
      </c>
      <c r="H7" s="231"/>
    </row>
    <row r="8" spans="1:8" ht="20.100000000000001" customHeight="1" x14ac:dyDescent="0.25">
      <c r="A8" s="115"/>
      <c r="B8" s="131"/>
      <c r="C8" s="131"/>
      <c r="D8" s="131"/>
      <c r="H8" s="231"/>
    </row>
    <row r="9" spans="1:8" ht="20.100000000000001" customHeight="1" x14ac:dyDescent="0.25">
      <c r="A9" s="138" t="s">
        <v>163</v>
      </c>
      <c r="B9" s="124"/>
      <c r="C9" s="123"/>
      <c r="D9" s="123"/>
      <c r="H9" s="231"/>
    </row>
    <row r="10" spans="1:8" ht="20.100000000000001" customHeight="1" x14ac:dyDescent="0.25">
      <c r="A10" s="130"/>
      <c r="B10" s="117"/>
      <c r="C10" s="118"/>
      <c r="D10" s="118"/>
      <c r="H10" s="231"/>
    </row>
    <row r="11" spans="1:8" ht="20.100000000000001" customHeight="1" x14ac:dyDescent="0.25">
      <c r="A11" s="119" t="s">
        <v>164</v>
      </c>
      <c r="B11" s="289">
        <v>2616788.1215735814</v>
      </c>
      <c r="C11" s="199">
        <v>204459.24046876861</v>
      </c>
      <c r="D11" s="199">
        <v>940041.43464392179</v>
      </c>
      <c r="E11" s="179"/>
      <c r="H11" s="231"/>
    </row>
    <row r="12" spans="1:8" ht="20.100000000000001" customHeight="1" x14ac:dyDescent="0.25">
      <c r="A12" s="120" t="s">
        <v>165</v>
      </c>
      <c r="B12" s="288">
        <v>2865791.2569904733</v>
      </c>
      <c r="C12" s="198">
        <v>84262.023738816279</v>
      </c>
      <c r="D12" s="198">
        <v>244536.92731064599</v>
      </c>
      <c r="E12" s="179"/>
      <c r="H12" s="231"/>
    </row>
    <row r="13" spans="1:8" ht="20.100000000000001" customHeight="1" x14ac:dyDescent="0.25">
      <c r="A13" s="129" t="s">
        <v>166</v>
      </c>
      <c r="B13" s="289">
        <v>447792.81015307887</v>
      </c>
      <c r="C13" s="199">
        <v>11361.355436077967</v>
      </c>
      <c r="D13" s="199">
        <v>39793.808720587491</v>
      </c>
      <c r="H13" s="231"/>
    </row>
    <row r="14" spans="1:8" ht="20.100000000000001" customHeight="1" x14ac:dyDescent="0.25">
      <c r="A14" s="130" t="s">
        <v>167</v>
      </c>
      <c r="B14" s="288">
        <v>50931.718835987456</v>
      </c>
      <c r="C14" s="198">
        <v>855.59295966891511</v>
      </c>
      <c r="D14" s="198">
        <v>1705.2033184234663</v>
      </c>
      <c r="H14" s="231"/>
    </row>
    <row r="15" spans="1:8" ht="20.100000000000001" customHeight="1" x14ac:dyDescent="0.25">
      <c r="A15" s="129"/>
      <c r="B15" s="289"/>
      <c r="C15" s="199"/>
      <c r="D15" s="199"/>
      <c r="H15" s="231"/>
    </row>
    <row r="16" spans="1:8" ht="20.100000000000001" customHeight="1" x14ac:dyDescent="0.25">
      <c r="A16" s="122" t="s">
        <v>168</v>
      </c>
      <c r="B16" s="290"/>
      <c r="C16" s="285"/>
      <c r="D16" s="285"/>
      <c r="H16" s="231"/>
    </row>
    <row r="17" spans="1:8" ht="20.100000000000001" customHeight="1" x14ac:dyDescent="0.25">
      <c r="A17" s="116"/>
      <c r="B17" s="289"/>
      <c r="C17" s="199"/>
      <c r="D17" s="199"/>
      <c r="H17" s="231"/>
    </row>
    <row r="18" spans="1:8" ht="20.100000000000001" customHeight="1" x14ac:dyDescent="0.25">
      <c r="A18" s="120" t="s">
        <v>169</v>
      </c>
      <c r="B18" s="288">
        <v>7254961.9999999991</v>
      </c>
      <c r="C18" s="198">
        <v>1113012.9999999995</v>
      </c>
      <c r="D18" s="198">
        <v>593</v>
      </c>
    </row>
    <row r="19" spans="1:8" ht="20.100000000000001" customHeight="1" x14ac:dyDescent="0.25">
      <c r="A19" s="119" t="s">
        <v>170</v>
      </c>
      <c r="B19" s="289">
        <v>1619323.0000000007</v>
      </c>
      <c r="C19" s="199">
        <v>1235168.0000000005</v>
      </c>
      <c r="D19" s="199">
        <v>33.999999999999993</v>
      </c>
    </row>
    <row r="20" spans="1:8" ht="20.100000000000001" customHeight="1" x14ac:dyDescent="0.25">
      <c r="A20" s="120" t="s">
        <v>165</v>
      </c>
      <c r="B20" s="288">
        <v>23341353.999999993</v>
      </c>
      <c r="C20" s="198">
        <v>31137950.99999997</v>
      </c>
      <c r="D20" s="198">
        <v>4580.0000000000009</v>
      </c>
    </row>
    <row r="21" spans="1:8" ht="20.100000000000001" customHeight="1" x14ac:dyDescent="0.25">
      <c r="A21" s="129" t="s">
        <v>172</v>
      </c>
      <c r="B21" s="289">
        <v>300.00000000000006</v>
      </c>
      <c r="C21" s="199">
        <v>0</v>
      </c>
      <c r="D21" s="199">
        <v>0</v>
      </c>
    </row>
    <row r="22" spans="1:8" ht="20.100000000000001" customHeight="1" x14ac:dyDescent="0.25">
      <c r="A22" s="130" t="s">
        <v>167</v>
      </c>
      <c r="B22" s="288">
        <v>239666.00000000003</v>
      </c>
      <c r="C22" s="198">
        <v>228676.99999999994</v>
      </c>
      <c r="D22" s="198">
        <v>0</v>
      </c>
    </row>
    <row r="23" spans="1:8" ht="20.100000000000001" customHeight="1" x14ac:dyDescent="0.25">
      <c r="A23" s="129" t="s">
        <v>171</v>
      </c>
      <c r="B23" s="289">
        <v>31706.999999999996</v>
      </c>
      <c r="C23" s="199">
        <v>26765</v>
      </c>
      <c r="D23" s="199">
        <v>0</v>
      </c>
    </row>
    <row r="24" spans="1:8" ht="20.100000000000001" customHeight="1" x14ac:dyDescent="0.25">
      <c r="A24" s="121"/>
      <c r="B24" s="121"/>
      <c r="C24" s="121"/>
      <c r="D24" s="121"/>
    </row>
    <row r="25" spans="1:8" ht="20.100000000000001" customHeight="1" x14ac:dyDescent="0.25">
      <c r="A25" s="402" t="s">
        <v>487</v>
      </c>
      <c r="B25" s="402"/>
      <c r="C25" s="402"/>
      <c r="D25" s="402"/>
    </row>
    <row r="26" spans="1:8" ht="20.100000000000001" customHeight="1" x14ac:dyDescent="0.25"/>
    <row r="27" spans="1:8" x14ac:dyDescent="0.25">
      <c r="B27" s="179"/>
    </row>
    <row r="28" spans="1:8" x14ac:dyDescent="0.25">
      <c r="B28" s="186"/>
    </row>
    <row r="29" spans="1:8" x14ac:dyDescent="0.25">
      <c r="B29" s="179"/>
    </row>
    <row r="30" spans="1:8" x14ac:dyDescent="0.25">
      <c r="B30" s="179"/>
    </row>
    <row r="33" spans="2:2" x14ac:dyDescent="0.25">
      <c r="B33" s="179"/>
    </row>
  </sheetData>
  <mergeCells count="5">
    <mergeCell ref="A25:D25"/>
    <mergeCell ref="A3:D3"/>
    <mergeCell ref="A4:D4"/>
    <mergeCell ref="A6:A7"/>
    <mergeCell ref="B6:D6"/>
  </mergeCells>
  <hyperlinks>
    <hyperlink ref="F1" location="ÍNDICE!A1" display="INDICE" xr:uid="{00000000-0004-0000-0B00-000000000000}"/>
  </hyperlinks>
  <pageMargins left="1.5354330708661419" right="0.74803149606299213" top="1.1811023622047245" bottom="0.98425196850393704" header="0" footer="0"/>
  <pageSetup paperSize="9" scale="85" orientation="landscape" r:id="rId1"/>
  <headerFooter alignWithMargins="0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Hoja13"/>
  <dimension ref="A1:H74"/>
  <sheetViews>
    <sheetView showGridLines="0" zoomScale="80" zoomScaleNormal="80" workbookViewId="0">
      <selection activeCell="C81" sqref="C8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90" customHeight="1" x14ac:dyDescent="0.25">
      <c r="H1" s="206" t="s">
        <v>151</v>
      </c>
    </row>
    <row r="2" spans="1:8" x14ac:dyDescent="0.25">
      <c r="H2" s="206"/>
    </row>
    <row r="3" spans="1:8" ht="13.8" x14ac:dyDescent="0.25">
      <c r="A3" s="403" t="s">
        <v>488</v>
      </c>
      <c r="B3" s="403"/>
      <c r="C3" s="403"/>
      <c r="D3" s="403"/>
      <c r="E3" s="403"/>
      <c r="F3" s="403"/>
    </row>
    <row r="4" spans="1:8" ht="13.8" x14ac:dyDescent="0.25">
      <c r="A4" s="403" t="s">
        <v>374</v>
      </c>
      <c r="B4" s="403"/>
      <c r="C4" s="403"/>
      <c r="D4" s="403"/>
      <c r="E4" s="403"/>
      <c r="F4" s="403"/>
    </row>
    <row r="5" spans="1:8" ht="13.8" x14ac:dyDescent="0.25">
      <c r="A5" s="403" t="s">
        <v>173</v>
      </c>
      <c r="B5" s="403"/>
      <c r="C5" s="403"/>
      <c r="D5" s="403"/>
      <c r="E5" s="403"/>
      <c r="F5" s="403"/>
    </row>
    <row r="6" spans="1:8" x14ac:dyDescent="0.25">
      <c r="A6" s="26"/>
      <c r="B6" s="26"/>
      <c r="C6" s="26"/>
      <c r="D6" s="26"/>
      <c r="E6" s="26"/>
      <c r="F6" s="26"/>
    </row>
    <row r="7" spans="1:8" ht="13.8" x14ac:dyDescent="0.25">
      <c r="A7" s="409" t="s">
        <v>238</v>
      </c>
      <c r="B7" s="410"/>
      <c r="C7" s="406" t="s">
        <v>317</v>
      </c>
      <c r="D7" s="408"/>
      <c r="E7" s="404" t="s">
        <v>443</v>
      </c>
      <c r="F7" s="404" t="s">
        <v>444</v>
      </c>
    </row>
    <row r="8" spans="1:8" ht="13.8" x14ac:dyDescent="0.25">
      <c r="A8" s="411"/>
      <c r="B8" s="412"/>
      <c r="C8" s="346" t="s">
        <v>256</v>
      </c>
      <c r="D8" s="346" t="s">
        <v>258</v>
      </c>
      <c r="E8" s="405"/>
      <c r="F8" s="405"/>
    </row>
    <row r="9" spans="1:8" x14ac:dyDescent="0.25">
      <c r="A9" s="97"/>
      <c r="B9" s="97"/>
      <c r="C9" s="97"/>
      <c r="D9" s="97"/>
      <c r="E9" s="97"/>
      <c r="F9" s="97"/>
    </row>
    <row r="10" spans="1:8" ht="20.100000000000001" customHeight="1" x14ac:dyDescent="0.25">
      <c r="A10" s="127" t="s">
        <v>1</v>
      </c>
      <c r="B10" s="132"/>
      <c r="C10" s="188">
        <v>195533.33858277099</v>
      </c>
      <c r="D10" s="188">
        <v>185488.56835424213</v>
      </c>
      <c r="E10" s="188">
        <v>7194431.3101014215</v>
      </c>
      <c r="F10" s="188">
        <v>7018621.1478059413</v>
      </c>
      <c r="H10" s="178"/>
    </row>
    <row r="11" spans="1:8" ht="20.100000000000001" customHeight="1" x14ac:dyDescent="0.25">
      <c r="A11" s="128"/>
      <c r="B11" s="133"/>
      <c r="C11" s="198"/>
      <c r="D11" s="198"/>
      <c r="E11" s="198"/>
      <c r="F11" s="198"/>
    </row>
    <row r="12" spans="1:8" ht="20.100000000000001" customHeight="1" x14ac:dyDescent="0.25">
      <c r="A12" s="127" t="s">
        <v>3</v>
      </c>
      <c r="B12" s="134"/>
      <c r="C12" s="199">
        <v>23035.33398572644</v>
      </c>
      <c r="D12" s="199">
        <v>20478.630334621135</v>
      </c>
      <c r="E12" s="199">
        <v>436726.97364564094</v>
      </c>
      <c r="F12" s="199">
        <v>399933.13801443804</v>
      </c>
    </row>
    <row r="13" spans="1:8" ht="20.100000000000001" customHeight="1" x14ac:dyDescent="0.25">
      <c r="A13" s="128" t="s">
        <v>5</v>
      </c>
      <c r="B13" s="133"/>
      <c r="C13" s="198">
        <v>164227.54904240044</v>
      </c>
      <c r="D13" s="198">
        <v>158726.73146855627</v>
      </c>
      <c r="E13" s="198">
        <v>6553119.571954703</v>
      </c>
      <c r="F13" s="198">
        <v>6423460.5126573928</v>
      </c>
    </row>
    <row r="14" spans="1:8" ht="20.100000000000001" customHeight="1" x14ac:dyDescent="0.25">
      <c r="A14" s="127" t="s">
        <v>7</v>
      </c>
      <c r="B14" s="134"/>
      <c r="C14" s="199">
        <v>3970.3783756719654</v>
      </c>
      <c r="D14" s="199">
        <v>2248.3756035309507</v>
      </c>
      <c r="E14" s="199">
        <v>7333.6889957870599</v>
      </c>
      <c r="F14" s="199">
        <v>6249.5132590104231</v>
      </c>
    </row>
    <row r="15" spans="1:8" ht="20.100000000000001" customHeight="1" x14ac:dyDescent="0.25">
      <c r="A15" s="128" t="s">
        <v>466</v>
      </c>
      <c r="B15" s="133"/>
      <c r="C15" s="198">
        <v>4300.077178972464</v>
      </c>
      <c r="D15" s="198">
        <v>4034.8309475339829</v>
      </c>
      <c r="E15" s="198">
        <v>197251.07550530482</v>
      </c>
      <c r="F15" s="198">
        <v>188977.98387510443</v>
      </c>
    </row>
    <row r="16" spans="1:8" ht="20.100000000000001" customHeight="1" x14ac:dyDescent="0.25">
      <c r="A16" s="127"/>
      <c r="B16" s="134"/>
      <c r="C16" s="199"/>
      <c r="D16" s="199"/>
      <c r="E16" s="199"/>
      <c r="F16" s="199"/>
    </row>
    <row r="17" spans="1:6" ht="20.100000000000001" customHeight="1" x14ac:dyDescent="0.25">
      <c r="A17" s="103" t="s">
        <v>3</v>
      </c>
      <c r="B17" s="133"/>
      <c r="C17" s="198"/>
      <c r="D17" s="198"/>
      <c r="E17" s="198"/>
      <c r="F17" s="198"/>
    </row>
    <row r="18" spans="1:6" ht="20.100000000000001" customHeight="1" x14ac:dyDescent="0.25">
      <c r="A18" s="127"/>
      <c r="B18" s="134"/>
      <c r="C18" s="199"/>
      <c r="D18" s="199"/>
      <c r="E18" s="199"/>
      <c r="F18" s="199"/>
    </row>
    <row r="19" spans="1:6" ht="20.100000000000001" customHeight="1" x14ac:dyDescent="0.25">
      <c r="A19" s="393" t="s">
        <v>186</v>
      </c>
      <c r="B19" s="91" t="s">
        <v>259</v>
      </c>
      <c r="C19" s="198">
        <v>1197.6776886689834</v>
      </c>
      <c r="D19" s="198">
        <v>1046.9655543396582</v>
      </c>
      <c r="E19" s="198">
        <v>3091.7397523069794</v>
      </c>
      <c r="F19" s="198">
        <v>1481.999985265187</v>
      </c>
    </row>
    <row r="20" spans="1:6" ht="20.100000000000001" customHeight="1" x14ac:dyDescent="0.25">
      <c r="A20" s="393"/>
      <c r="B20" s="91" t="s">
        <v>260</v>
      </c>
      <c r="C20" s="198">
        <v>715.36153819678339</v>
      </c>
      <c r="D20" s="198">
        <v>585.54933863543772</v>
      </c>
      <c r="E20" s="198">
        <v>3002.826215453229</v>
      </c>
      <c r="F20" s="198">
        <v>1756.0570846832375</v>
      </c>
    </row>
    <row r="21" spans="1:6" ht="20.100000000000001" customHeight="1" x14ac:dyDescent="0.25">
      <c r="A21" s="390" t="s">
        <v>249</v>
      </c>
      <c r="B21" s="108" t="s">
        <v>259</v>
      </c>
      <c r="C21" s="199">
        <v>2487.9104210334076</v>
      </c>
      <c r="D21" s="199">
        <v>2233.5685166695343</v>
      </c>
      <c r="E21" s="199">
        <v>20497.406370863791</v>
      </c>
      <c r="F21" s="199">
        <v>16332.670387497215</v>
      </c>
    </row>
    <row r="22" spans="1:6" ht="20.100000000000001" customHeight="1" x14ac:dyDescent="0.25">
      <c r="A22" s="390"/>
      <c r="B22" s="108" t="s">
        <v>260</v>
      </c>
      <c r="C22" s="199">
        <v>2227.4292249022064</v>
      </c>
      <c r="D22" s="199">
        <v>1930.1089644820042</v>
      </c>
      <c r="E22" s="199">
        <v>19615.075278854223</v>
      </c>
      <c r="F22" s="199">
        <v>16842.137746173426</v>
      </c>
    </row>
    <row r="23" spans="1:6" ht="20.100000000000001" customHeight="1" x14ac:dyDescent="0.25">
      <c r="A23" s="393" t="s">
        <v>180</v>
      </c>
      <c r="B23" s="91" t="s">
        <v>259</v>
      </c>
      <c r="C23" s="198">
        <v>5148.4141602943992</v>
      </c>
      <c r="D23" s="198">
        <v>4928.5041935189229</v>
      </c>
      <c r="E23" s="198">
        <v>174001.47902220496</v>
      </c>
      <c r="F23" s="198">
        <v>164334.6835807726</v>
      </c>
    </row>
    <row r="24" spans="1:6" ht="20.100000000000001" customHeight="1" x14ac:dyDescent="0.25">
      <c r="A24" s="393"/>
      <c r="B24" s="91" t="s">
        <v>260</v>
      </c>
      <c r="C24" s="198">
        <v>512.41379084019979</v>
      </c>
      <c r="D24" s="198">
        <v>398.08934012639986</v>
      </c>
      <c r="E24" s="198">
        <v>557.71849041954499</v>
      </c>
      <c r="F24" s="198">
        <v>481.3769009438119</v>
      </c>
    </row>
    <row r="25" spans="1:6" ht="20.100000000000001" customHeight="1" x14ac:dyDescent="0.25">
      <c r="A25" s="390" t="s">
        <v>192</v>
      </c>
      <c r="B25" s="108" t="s">
        <v>259</v>
      </c>
      <c r="C25" s="199">
        <v>353.56005594023088</v>
      </c>
      <c r="D25" s="199">
        <v>227.16101005324381</v>
      </c>
      <c r="E25" s="199">
        <v>1952.5221762187157</v>
      </c>
      <c r="F25" s="199">
        <v>1627.255350290365</v>
      </c>
    </row>
    <row r="26" spans="1:6" ht="20.100000000000001" customHeight="1" x14ac:dyDescent="0.25">
      <c r="A26" s="390"/>
      <c r="B26" s="108" t="s">
        <v>260</v>
      </c>
      <c r="C26" s="199" t="s">
        <v>445</v>
      </c>
      <c r="D26" s="199" t="s">
        <v>445</v>
      </c>
      <c r="E26" s="199" t="s">
        <v>445</v>
      </c>
      <c r="F26" s="199" t="s">
        <v>445</v>
      </c>
    </row>
    <row r="27" spans="1:6" ht="20.100000000000001" customHeight="1" x14ac:dyDescent="0.25">
      <c r="A27" s="393" t="s">
        <v>179</v>
      </c>
      <c r="B27" s="91" t="s">
        <v>259</v>
      </c>
      <c r="C27" s="198">
        <v>5324.1914208214357</v>
      </c>
      <c r="D27" s="198">
        <v>5319.6645420100394</v>
      </c>
      <c r="E27" s="198">
        <v>180580.43968857185</v>
      </c>
      <c r="F27" s="198">
        <v>173896.24221145234</v>
      </c>
    </row>
    <row r="28" spans="1:6" ht="20.100000000000001" customHeight="1" x14ac:dyDescent="0.25">
      <c r="A28" s="393"/>
      <c r="B28" s="91" t="s">
        <v>260</v>
      </c>
      <c r="C28" s="198" t="s">
        <v>445</v>
      </c>
      <c r="D28" s="198" t="s">
        <v>445</v>
      </c>
      <c r="E28" s="198" t="s">
        <v>445</v>
      </c>
      <c r="F28" s="198" t="s">
        <v>445</v>
      </c>
    </row>
    <row r="29" spans="1:6" ht="20.100000000000001" customHeight="1" x14ac:dyDescent="0.25">
      <c r="A29" s="390" t="s">
        <v>190</v>
      </c>
      <c r="B29" s="108" t="s">
        <v>259</v>
      </c>
      <c r="C29" s="199">
        <v>779.07568059420407</v>
      </c>
      <c r="D29" s="199">
        <v>762.35005243825003</v>
      </c>
      <c r="E29" s="199">
        <v>1573.0247451367602</v>
      </c>
      <c r="F29" s="199">
        <v>1086.9961943496855</v>
      </c>
    </row>
    <row r="30" spans="1:6" ht="20.100000000000001" customHeight="1" x14ac:dyDescent="0.25">
      <c r="A30" s="390"/>
      <c r="B30" s="108" t="s">
        <v>260</v>
      </c>
      <c r="C30" s="199">
        <v>107.56160601693165</v>
      </c>
      <c r="D30" s="199">
        <v>107.56160601693165</v>
      </c>
      <c r="E30" s="199">
        <v>528.02970229101277</v>
      </c>
      <c r="F30" s="199">
        <v>528.02970229101277</v>
      </c>
    </row>
    <row r="31" spans="1:6" ht="20.100000000000001" customHeight="1" x14ac:dyDescent="0.25">
      <c r="A31" s="393" t="s">
        <v>193</v>
      </c>
      <c r="B31" s="91" t="s">
        <v>259</v>
      </c>
      <c r="C31" s="198">
        <v>72.172746261976371</v>
      </c>
      <c r="D31" s="198">
        <v>72.172746261976371</v>
      </c>
      <c r="E31" s="198">
        <v>686.01629026931835</v>
      </c>
      <c r="F31" s="198">
        <v>306.66164758275698</v>
      </c>
    </row>
    <row r="32" spans="1:6" ht="20.100000000000001" customHeight="1" x14ac:dyDescent="0.25">
      <c r="A32" s="393"/>
      <c r="B32" s="91" t="s">
        <v>260</v>
      </c>
      <c r="C32" s="198" t="s">
        <v>445</v>
      </c>
      <c r="D32" s="198" t="s">
        <v>445</v>
      </c>
      <c r="E32" s="198" t="s">
        <v>445</v>
      </c>
      <c r="F32" s="198" t="s">
        <v>445</v>
      </c>
    </row>
    <row r="33" spans="1:7" ht="20.100000000000001" customHeight="1" x14ac:dyDescent="0.25">
      <c r="A33" s="390" t="s">
        <v>181</v>
      </c>
      <c r="B33" s="108" t="s">
        <v>259</v>
      </c>
      <c r="C33" s="199">
        <v>1449.9161699585304</v>
      </c>
      <c r="D33" s="199">
        <v>921.95950684245008</v>
      </c>
      <c r="E33" s="199">
        <v>8372.3477273382141</v>
      </c>
      <c r="F33" s="199">
        <v>1091.9218133613335</v>
      </c>
    </row>
    <row r="34" spans="1:7" ht="20.100000000000001" customHeight="1" x14ac:dyDescent="0.25">
      <c r="A34" s="390"/>
      <c r="B34" s="108" t="s">
        <v>260</v>
      </c>
      <c r="C34" s="199">
        <v>2183.7113666403939</v>
      </c>
      <c r="D34" s="199">
        <v>1487.4172619873343</v>
      </c>
      <c r="E34" s="199">
        <v>3966.4188460361838</v>
      </c>
      <c r="F34" s="199">
        <v>2064.2930536898616</v>
      </c>
    </row>
    <row r="35" spans="1:7" ht="20.100000000000001" customHeight="1" x14ac:dyDescent="0.25">
      <c r="A35" s="393" t="s">
        <v>184</v>
      </c>
      <c r="B35" s="91" t="s">
        <v>259</v>
      </c>
      <c r="C35" s="198" t="s">
        <v>445</v>
      </c>
      <c r="D35" s="198" t="s">
        <v>445</v>
      </c>
      <c r="E35" s="198" t="s">
        <v>445</v>
      </c>
      <c r="F35" s="198" t="s">
        <v>445</v>
      </c>
    </row>
    <row r="36" spans="1:7" ht="20.100000000000001" customHeight="1" x14ac:dyDescent="0.25">
      <c r="A36" s="393"/>
      <c r="B36" s="91" t="s">
        <v>260</v>
      </c>
      <c r="C36" s="198">
        <v>18.821131293388145</v>
      </c>
      <c r="D36" s="198">
        <v>10.601589729945109</v>
      </c>
      <c r="E36" s="198">
        <v>28.913426459111466</v>
      </c>
      <c r="F36" s="198" t="s">
        <v>445</v>
      </c>
    </row>
    <row r="37" spans="1:7" ht="20.100000000000001" customHeight="1" x14ac:dyDescent="0.25">
      <c r="A37" s="390" t="s">
        <v>195</v>
      </c>
      <c r="B37" s="108" t="s">
        <v>259</v>
      </c>
      <c r="C37" s="199" t="s">
        <v>445</v>
      </c>
      <c r="D37" s="199" t="s">
        <v>445</v>
      </c>
      <c r="E37" s="199" t="s">
        <v>445</v>
      </c>
      <c r="F37" s="199" t="s">
        <v>445</v>
      </c>
    </row>
    <row r="38" spans="1:7" ht="20.100000000000001" customHeight="1" x14ac:dyDescent="0.25">
      <c r="A38" s="390"/>
      <c r="B38" s="108" t="s">
        <v>260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7" ht="20.100000000000001" customHeight="1" x14ac:dyDescent="0.25">
      <c r="A39" s="393" t="s">
        <v>250</v>
      </c>
      <c r="B39" s="91" t="s">
        <v>259</v>
      </c>
      <c r="C39" s="198">
        <v>457.11698426339524</v>
      </c>
      <c r="D39" s="198">
        <v>446.95611150900555</v>
      </c>
      <c r="E39" s="198">
        <v>18273.015913217136</v>
      </c>
      <c r="F39" s="198">
        <v>18102.812356084898</v>
      </c>
    </row>
    <row r="40" spans="1:7" ht="20.100000000000001" customHeight="1" x14ac:dyDescent="0.25">
      <c r="A40" s="393"/>
      <c r="B40" s="91" t="s">
        <v>260</v>
      </c>
      <c r="C40" s="198" t="s">
        <v>445</v>
      </c>
      <c r="D40" s="198" t="s">
        <v>445</v>
      </c>
      <c r="E40" s="198" t="s">
        <v>445</v>
      </c>
      <c r="F40" s="198" t="s">
        <v>445</v>
      </c>
    </row>
    <row r="41" spans="1:7" ht="20.100000000000001" customHeight="1" x14ac:dyDescent="0.25">
      <c r="A41" s="127"/>
      <c r="B41" s="134"/>
      <c r="C41" s="199"/>
      <c r="D41" s="199"/>
      <c r="E41" s="199"/>
      <c r="F41" s="199"/>
    </row>
    <row r="42" spans="1:7" ht="20.100000000000001" customHeight="1" x14ac:dyDescent="0.25">
      <c r="A42" s="103" t="s">
        <v>5</v>
      </c>
      <c r="B42" s="133"/>
      <c r="C42" s="198"/>
      <c r="D42" s="198"/>
      <c r="E42" s="198"/>
      <c r="F42" s="198"/>
    </row>
    <row r="43" spans="1:7" ht="20.100000000000001" customHeight="1" x14ac:dyDescent="0.25">
      <c r="A43" s="127"/>
      <c r="B43" s="134"/>
      <c r="C43" s="199"/>
      <c r="D43" s="199"/>
      <c r="E43" s="199"/>
      <c r="F43" s="199"/>
    </row>
    <row r="44" spans="1:7" ht="20.100000000000001" customHeight="1" x14ac:dyDescent="0.25">
      <c r="A44" s="393" t="s">
        <v>175</v>
      </c>
      <c r="B44" s="91" t="s">
        <v>259</v>
      </c>
      <c r="C44" s="198">
        <v>38374.964659307974</v>
      </c>
      <c r="D44" s="198">
        <v>37758.45990330464</v>
      </c>
      <c r="E44" s="198">
        <v>1379521.3695131631</v>
      </c>
      <c r="F44" s="198">
        <v>1367726.1706435303</v>
      </c>
      <c r="G44" s="179"/>
    </row>
    <row r="45" spans="1:7" ht="20.100000000000001" customHeight="1" x14ac:dyDescent="0.25">
      <c r="A45" s="393"/>
      <c r="B45" s="91" t="s">
        <v>260</v>
      </c>
      <c r="C45" s="198">
        <v>1578.3133701700531</v>
      </c>
      <c r="D45" s="198">
        <v>1359.289937375067</v>
      </c>
      <c r="E45" s="198">
        <v>7481.9915241680146</v>
      </c>
      <c r="F45" s="198">
        <v>7225.5072792566161</v>
      </c>
      <c r="G45" s="183"/>
    </row>
    <row r="46" spans="1:7" ht="20.100000000000001" customHeight="1" x14ac:dyDescent="0.25">
      <c r="A46" s="390" t="s">
        <v>183</v>
      </c>
      <c r="B46" s="108" t="s">
        <v>259</v>
      </c>
      <c r="C46" s="199">
        <v>2861.9549541884435</v>
      </c>
      <c r="D46" s="199">
        <v>2852.7650215320164</v>
      </c>
      <c r="E46" s="199">
        <v>141520.92090764458</v>
      </c>
      <c r="F46" s="199">
        <v>140687.16956192398</v>
      </c>
    </row>
    <row r="47" spans="1:7" ht="20.100000000000001" customHeight="1" x14ac:dyDescent="0.25">
      <c r="A47" s="390"/>
      <c r="B47" s="108" t="s">
        <v>260</v>
      </c>
      <c r="C47" s="199">
        <v>138.08342478483789</v>
      </c>
      <c r="D47" s="199">
        <v>138.08342478483789</v>
      </c>
      <c r="E47" s="199">
        <v>803.39447172648113</v>
      </c>
      <c r="F47" s="199">
        <v>702.97016287574058</v>
      </c>
    </row>
    <row r="48" spans="1:7" ht="20.100000000000001" customHeight="1" x14ac:dyDescent="0.25">
      <c r="A48" s="393" t="s">
        <v>178</v>
      </c>
      <c r="B48" s="91" t="s">
        <v>259</v>
      </c>
      <c r="C48" s="198">
        <v>58187.432513443513</v>
      </c>
      <c r="D48" s="198">
        <v>56546.461775153613</v>
      </c>
      <c r="E48" s="198">
        <v>2334727.4800915457</v>
      </c>
      <c r="F48" s="198">
        <v>2301264.2711380664</v>
      </c>
      <c r="G48" s="179"/>
    </row>
    <row r="49" spans="1:8" ht="20.100000000000001" customHeight="1" x14ac:dyDescent="0.25">
      <c r="A49" s="393"/>
      <c r="B49" s="91" t="s">
        <v>260</v>
      </c>
      <c r="C49" s="198" t="s">
        <v>445</v>
      </c>
      <c r="D49" s="198" t="s">
        <v>445</v>
      </c>
      <c r="E49" s="198" t="s">
        <v>445</v>
      </c>
      <c r="F49" s="198" t="s">
        <v>445</v>
      </c>
      <c r="G49" s="183"/>
    </row>
    <row r="50" spans="1:8" ht="20.100000000000001" customHeight="1" x14ac:dyDescent="0.25">
      <c r="A50" s="390" t="s">
        <v>176</v>
      </c>
      <c r="B50" s="108" t="s">
        <v>259</v>
      </c>
      <c r="C50" s="199">
        <v>53201.304917811998</v>
      </c>
      <c r="D50" s="199">
        <v>51582.837558314182</v>
      </c>
      <c r="E50" s="199">
        <v>2571959.3164998996</v>
      </c>
      <c r="F50" s="199">
        <v>2524924.1994632673</v>
      </c>
      <c r="G50" s="179"/>
      <c r="H50" s="179"/>
    </row>
    <row r="51" spans="1:8" ht="20.100000000000001" customHeight="1" x14ac:dyDescent="0.25">
      <c r="A51" s="390"/>
      <c r="B51" s="108" t="s">
        <v>260</v>
      </c>
      <c r="C51" s="199">
        <v>539.94455918144797</v>
      </c>
      <c r="D51" s="199">
        <v>539.94455918144797</v>
      </c>
      <c r="E51" s="199">
        <v>2884.2955189429626</v>
      </c>
      <c r="F51" s="199">
        <v>1796.7719993781757</v>
      </c>
      <c r="G51" s="260"/>
      <c r="H51" s="184"/>
    </row>
    <row r="52" spans="1:8" ht="20.100000000000001" customHeight="1" x14ac:dyDescent="0.25">
      <c r="A52" s="393" t="s">
        <v>182</v>
      </c>
      <c r="B52" s="91" t="s">
        <v>259</v>
      </c>
      <c r="C52" s="198">
        <v>5282.0712311139941</v>
      </c>
      <c r="D52" s="198">
        <v>4558.8597003963023</v>
      </c>
      <c r="E52" s="198">
        <v>87996.624215760021</v>
      </c>
      <c r="F52" s="198">
        <v>70490.521949564776</v>
      </c>
    </row>
    <row r="53" spans="1:8" ht="20.100000000000001" customHeight="1" x14ac:dyDescent="0.25">
      <c r="A53" s="393"/>
      <c r="B53" s="91" t="s">
        <v>260</v>
      </c>
      <c r="C53" s="198">
        <v>3813.4794123982688</v>
      </c>
      <c r="D53" s="198">
        <v>3140.0295885141509</v>
      </c>
      <c r="E53" s="198">
        <v>21354.401939119296</v>
      </c>
      <c r="F53" s="198">
        <v>3960.4554595317077</v>
      </c>
    </row>
    <row r="54" spans="1:8" ht="20.100000000000001" customHeight="1" x14ac:dyDescent="0.25">
      <c r="A54" s="390" t="s">
        <v>189</v>
      </c>
      <c r="B54" s="108" t="s">
        <v>259</v>
      </c>
      <c r="C54" s="199">
        <v>250</v>
      </c>
      <c r="D54" s="199">
        <v>250</v>
      </c>
      <c r="E54" s="199">
        <v>4869.7772727299998</v>
      </c>
      <c r="F54" s="199">
        <v>4682.4750000000004</v>
      </c>
    </row>
    <row r="55" spans="1:8" ht="20.100000000000001" customHeight="1" x14ac:dyDescent="0.25">
      <c r="A55" s="390"/>
      <c r="B55" s="108" t="s">
        <v>260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8" ht="20.100000000000001" customHeight="1" x14ac:dyDescent="0.25">
      <c r="A56" s="128"/>
      <c r="B56" s="133"/>
      <c r="C56" s="198"/>
      <c r="D56" s="198"/>
      <c r="E56" s="198"/>
      <c r="F56" s="198"/>
    </row>
    <row r="57" spans="1:8" ht="20.100000000000001" customHeight="1" x14ac:dyDescent="0.25">
      <c r="A57" s="137" t="s">
        <v>7</v>
      </c>
      <c r="B57" s="134"/>
      <c r="C57" s="199"/>
      <c r="D57" s="199"/>
      <c r="E57" s="199"/>
      <c r="F57" s="199"/>
    </row>
    <row r="58" spans="1:8" ht="20.100000000000001" customHeight="1" x14ac:dyDescent="0.25">
      <c r="A58" s="128"/>
      <c r="B58" s="133"/>
      <c r="C58" s="198"/>
      <c r="D58" s="198"/>
      <c r="E58" s="198"/>
      <c r="F58" s="198"/>
    </row>
    <row r="59" spans="1:8" ht="20.100000000000001" customHeight="1" x14ac:dyDescent="0.25">
      <c r="A59" s="390" t="s">
        <v>251</v>
      </c>
      <c r="B59" s="108" t="s">
        <v>259</v>
      </c>
      <c r="C59" s="199">
        <v>1134.2433317024017</v>
      </c>
      <c r="D59" s="199">
        <v>541.62116604724338</v>
      </c>
      <c r="E59" s="199">
        <v>1180.5431505067984</v>
      </c>
      <c r="F59" s="199">
        <v>560.5618667012601</v>
      </c>
    </row>
    <row r="60" spans="1:8" ht="20.100000000000001" customHeight="1" x14ac:dyDescent="0.25">
      <c r="A60" s="390"/>
      <c r="B60" s="108" t="s">
        <v>260</v>
      </c>
      <c r="C60" s="199">
        <v>88.526132077854271</v>
      </c>
      <c r="D60" s="199">
        <v>17.897239904509121</v>
      </c>
      <c r="E60" s="199">
        <v>44.976935190741976</v>
      </c>
      <c r="F60" s="199">
        <v>43.564982839704143</v>
      </c>
    </row>
    <row r="61" spans="1:8" ht="20.100000000000001" customHeight="1" x14ac:dyDescent="0.25">
      <c r="A61" s="393" t="s">
        <v>194</v>
      </c>
      <c r="B61" s="91" t="s">
        <v>259</v>
      </c>
      <c r="C61" s="198" t="s">
        <v>445</v>
      </c>
      <c r="D61" s="198" t="s">
        <v>445</v>
      </c>
      <c r="E61" s="198" t="s">
        <v>445</v>
      </c>
      <c r="F61" s="198" t="s">
        <v>445</v>
      </c>
    </row>
    <row r="62" spans="1:8" ht="20.100000000000001" customHeight="1" x14ac:dyDescent="0.25">
      <c r="A62" s="393"/>
      <c r="B62" s="91" t="s">
        <v>260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8" ht="20.100000000000001" customHeight="1" x14ac:dyDescent="0.25">
      <c r="A63" s="390" t="s">
        <v>191</v>
      </c>
      <c r="B63" s="108" t="s">
        <v>259</v>
      </c>
      <c r="C63" s="199" t="s">
        <v>445</v>
      </c>
      <c r="D63" s="199" t="s">
        <v>445</v>
      </c>
      <c r="E63" s="199" t="s">
        <v>445</v>
      </c>
      <c r="F63" s="199" t="s">
        <v>445</v>
      </c>
    </row>
    <row r="64" spans="1:8" ht="20.100000000000001" customHeight="1" x14ac:dyDescent="0.25">
      <c r="A64" s="390"/>
      <c r="B64" s="108" t="s">
        <v>260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3" t="s">
        <v>185</v>
      </c>
      <c r="B65" s="91" t="s">
        <v>259</v>
      </c>
      <c r="C65" s="198" t="s">
        <v>445</v>
      </c>
      <c r="D65" s="198" t="s">
        <v>445</v>
      </c>
      <c r="E65" s="198" t="s">
        <v>445</v>
      </c>
      <c r="F65" s="198" t="s">
        <v>445</v>
      </c>
    </row>
    <row r="66" spans="1:6" ht="20.100000000000001" customHeight="1" x14ac:dyDescent="0.25">
      <c r="A66" s="393"/>
      <c r="B66" s="91" t="s">
        <v>260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0" t="s">
        <v>188</v>
      </c>
      <c r="B67" s="108" t="s">
        <v>259</v>
      </c>
      <c r="C67" s="199">
        <v>53.410003396678135</v>
      </c>
      <c r="D67" s="199">
        <v>26.455001698339068</v>
      </c>
      <c r="E67" s="199">
        <v>10.592424681148199</v>
      </c>
      <c r="F67" s="199" t="s">
        <v>445</v>
      </c>
    </row>
    <row r="68" spans="1:6" ht="20.100000000000001" customHeight="1" x14ac:dyDescent="0.25">
      <c r="A68" s="390"/>
      <c r="B68" s="108" t="s">
        <v>260</v>
      </c>
      <c r="C68" s="199">
        <v>8.2072594857287235</v>
      </c>
      <c r="D68" s="199">
        <v>8.2072594857287235</v>
      </c>
      <c r="E68" s="199">
        <v>52.228014879338204</v>
      </c>
      <c r="F68" s="199">
        <v>10.445603041525716</v>
      </c>
    </row>
    <row r="69" spans="1:6" ht="20.100000000000001" customHeight="1" x14ac:dyDescent="0.25">
      <c r="A69" s="393" t="s">
        <v>252</v>
      </c>
      <c r="B69" s="91" t="s">
        <v>259</v>
      </c>
      <c r="C69" s="198">
        <v>2372.9805046668575</v>
      </c>
      <c r="D69" s="198">
        <v>1585.1163748605911</v>
      </c>
      <c r="E69" s="198">
        <v>5830.4990230144022</v>
      </c>
      <c r="F69" s="198">
        <v>5450.1863529434695</v>
      </c>
    </row>
    <row r="70" spans="1:6" ht="20.100000000000001" customHeight="1" x14ac:dyDescent="0.25">
      <c r="A70" s="393"/>
      <c r="B70" s="91" t="s">
        <v>260</v>
      </c>
      <c r="C70" s="198">
        <v>313.01114434244647</v>
      </c>
      <c r="D70" s="198">
        <v>69.078561534539418</v>
      </c>
      <c r="E70" s="198">
        <v>214.84944751462999</v>
      </c>
      <c r="F70" s="198">
        <v>184.75445348446331</v>
      </c>
    </row>
    <row r="71" spans="1:6" ht="20.100000000000001" customHeight="1" x14ac:dyDescent="0.25">
      <c r="A71" s="413" t="s">
        <v>466</v>
      </c>
      <c r="B71" s="108" t="s">
        <v>259</v>
      </c>
      <c r="C71" s="199">
        <v>4092.6799862039143</v>
      </c>
      <c r="D71" s="199">
        <v>3827.4337547654336</v>
      </c>
      <c r="E71" s="199">
        <v>194179.75741689306</v>
      </c>
      <c r="F71" s="199">
        <v>186205.07335708311</v>
      </c>
    </row>
    <row r="72" spans="1:6" ht="20.100000000000001" customHeight="1" x14ac:dyDescent="0.25">
      <c r="A72" s="413"/>
      <c r="B72" s="108" t="s">
        <v>260</v>
      </c>
      <c r="C72" s="199">
        <v>207.39719276854902</v>
      </c>
      <c r="D72" s="199">
        <v>207.39719276854902</v>
      </c>
      <c r="E72" s="199">
        <v>3071.3180884117501</v>
      </c>
      <c r="F72" s="199">
        <v>2772.9105180212837</v>
      </c>
    </row>
    <row r="73" spans="1:6" x14ac:dyDescent="0.25">
      <c r="A73" s="26"/>
      <c r="B73" s="26"/>
      <c r="C73" s="26"/>
      <c r="D73" s="26"/>
      <c r="E73" s="26"/>
      <c r="F73" s="26"/>
    </row>
    <row r="74" spans="1:6" x14ac:dyDescent="0.25">
      <c r="A74" s="402" t="s">
        <v>487</v>
      </c>
      <c r="B74" s="402"/>
      <c r="C74" s="402"/>
      <c r="D74" s="402"/>
    </row>
  </sheetData>
  <mergeCells count="32">
    <mergeCell ref="A74:D74"/>
    <mergeCell ref="A63:A64"/>
    <mergeCell ref="A65:A66"/>
    <mergeCell ref="A67:A68"/>
    <mergeCell ref="A69:A70"/>
    <mergeCell ref="A71:A72"/>
    <mergeCell ref="A39:A40"/>
    <mergeCell ref="A50:A51"/>
    <mergeCell ref="A54:A55"/>
    <mergeCell ref="A59:A60"/>
    <mergeCell ref="A61:A62"/>
    <mergeCell ref="A21:A22"/>
    <mergeCell ref="A23:A24"/>
    <mergeCell ref="A25:A26"/>
    <mergeCell ref="A27:A28"/>
    <mergeCell ref="A29:A30"/>
    <mergeCell ref="A3:F3"/>
    <mergeCell ref="A4:F4"/>
    <mergeCell ref="A5:F5"/>
    <mergeCell ref="A52:A53"/>
    <mergeCell ref="A44:A45"/>
    <mergeCell ref="A46:A47"/>
    <mergeCell ref="A48:A49"/>
    <mergeCell ref="A31:A32"/>
    <mergeCell ref="A33:A34"/>
    <mergeCell ref="A35:A36"/>
    <mergeCell ref="A37:A38"/>
    <mergeCell ref="A7:B8"/>
    <mergeCell ref="C7:D7"/>
    <mergeCell ref="E7:E8"/>
    <mergeCell ref="F7:F8"/>
    <mergeCell ref="A19:A20"/>
  </mergeCells>
  <hyperlinks>
    <hyperlink ref="H1" location="ÍNDICE!A1" display="INDICE" xr:uid="{00000000-0004-0000-0C00-000000000000}"/>
  </hyperlinks>
  <pageMargins left="2.5590551181102366" right="1.5748031496062993" top="0" bottom="0" header="0" footer="0"/>
  <pageSetup paperSize="9" scale="52" orientation="landscape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Hoja14">
    <pageSetUpPr fitToPage="1"/>
  </sheetPr>
  <dimension ref="A1:H75"/>
  <sheetViews>
    <sheetView showGridLines="0" zoomScale="80" zoomScaleNormal="80" workbookViewId="0">
      <selection activeCell="B103" sqref="B103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0" width="12.33203125" style="26" bestFit="1" customWidth="1"/>
    <col min="11" max="16384" width="11.44140625" style="26"/>
  </cols>
  <sheetData>
    <row r="1" spans="1:8" ht="74.25" customHeight="1" x14ac:dyDescent="0.25">
      <c r="H1" s="206" t="s">
        <v>151</v>
      </c>
    </row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375</v>
      </c>
      <c r="B5" s="403"/>
      <c r="C5" s="403"/>
      <c r="D5" s="403"/>
      <c r="E5" s="403"/>
      <c r="F5" s="403"/>
    </row>
    <row r="6" spans="1:8" ht="13.8" x14ac:dyDescent="0.25">
      <c r="A6" s="403" t="s">
        <v>446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537410.3901214184</v>
      </c>
      <c r="D11" s="188">
        <v>432093.76976863382</v>
      </c>
      <c r="E11" s="188">
        <v>180192.37844173657</v>
      </c>
      <c r="F11" s="188">
        <v>178430.87417681681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81200.878487834372</v>
      </c>
      <c r="D13" s="199">
        <v>60960.303384975297</v>
      </c>
      <c r="E13" s="199">
        <v>28008.149477138588</v>
      </c>
      <c r="F13" s="199">
        <v>27435.317786629799</v>
      </c>
    </row>
    <row r="14" spans="1:8" ht="20.100000000000001" customHeight="1" x14ac:dyDescent="0.25">
      <c r="A14" s="128" t="s">
        <v>5</v>
      </c>
      <c r="B14" s="133"/>
      <c r="C14" s="198">
        <v>395161.18084815971</v>
      </c>
      <c r="D14" s="198">
        <v>327553.13488793338</v>
      </c>
      <c r="E14" s="198">
        <v>140016.36489344903</v>
      </c>
      <c r="F14" s="198">
        <v>139176.44773821102</v>
      </c>
    </row>
    <row r="15" spans="1:8" ht="20.100000000000001" customHeight="1" x14ac:dyDescent="0.25">
      <c r="A15" s="127" t="s">
        <v>7</v>
      </c>
      <c r="B15" s="134"/>
      <c r="C15" s="199">
        <v>46676.453113285323</v>
      </c>
      <c r="D15" s="199">
        <v>31309.628071988427</v>
      </c>
      <c r="E15" s="199">
        <v>8268.4602530658012</v>
      </c>
      <c r="F15" s="199">
        <v>7920.343648764082</v>
      </c>
    </row>
    <row r="16" spans="1:8" ht="20.100000000000001" customHeight="1" x14ac:dyDescent="0.25">
      <c r="A16" s="128" t="s">
        <v>466</v>
      </c>
      <c r="B16" s="133"/>
      <c r="C16" s="198">
        <v>14371.877672143659</v>
      </c>
      <c r="D16" s="198">
        <v>12270.703423736253</v>
      </c>
      <c r="E16" s="198">
        <v>3899.4038180839452</v>
      </c>
      <c r="F16" s="198">
        <v>3898.7650032122224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>
        <v>10331.401308161318</v>
      </c>
      <c r="D20" s="198">
        <v>6390.8610748003839</v>
      </c>
      <c r="E20" s="198">
        <v>2874.0442183222362</v>
      </c>
      <c r="F20" s="198">
        <v>2521.4343354146104</v>
      </c>
    </row>
    <row r="21" spans="1:6" ht="20.100000000000001" customHeight="1" x14ac:dyDescent="0.25">
      <c r="A21" s="393"/>
      <c r="B21" s="91" t="s">
        <v>260</v>
      </c>
      <c r="C21" s="198">
        <v>538.18952535597089</v>
      </c>
      <c r="D21" s="198">
        <v>415.26372030082763</v>
      </c>
      <c r="E21" s="198">
        <v>71.36528546792745</v>
      </c>
      <c r="F21" s="198">
        <v>71.36528546792745</v>
      </c>
    </row>
    <row r="22" spans="1:6" ht="20.100000000000001" customHeight="1" x14ac:dyDescent="0.25">
      <c r="A22" s="390" t="s">
        <v>249</v>
      </c>
      <c r="B22" s="108" t="s">
        <v>259</v>
      </c>
      <c r="C22" s="199">
        <v>6725.8232022837556</v>
      </c>
      <c r="D22" s="199">
        <v>5125.3604410484731</v>
      </c>
      <c r="E22" s="199">
        <v>2059.9603636557686</v>
      </c>
      <c r="F22" s="199">
        <v>2059.3793497285865</v>
      </c>
    </row>
    <row r="23" spans="1:6" ht="20.100000000000001" customHeight="1" x14ac:dyDescent="0.25">
      <c r="A23" s="390"/>
      <c r="B23" s="108" t="s">
        <v>260</v>
      </c>
      <c r="C23" s="199">
        <v>11849.087228577491</v>
      </c>
      <c r="D23" s="199">
        <v>10420.065446969</v>
      </c>
      <c r="E23" s="199">
        <v>2780.8601421672747</v>
      </c>
      <c r="F23" s="199">
        <v>2779.3911713216512</v>
      </c>
    </row>
    <row r="24" spans="1:6" ht="20.100000000000001" customHeight="1" x14ac:dyDescent="0.25">
      <c r="A24" s="393" t="s">
        <v>180</v>
      </c>
      <c r="B24" s="91" t="s">
        <v>259</v>
      </c>
      <c r="C24" s="198">
        <v>8179.3059941317642</v>
      </c>
      <c r="D24" s="198">
        <v>6162.7734442055298</v>
      </c>
      <c r="E24" s="198">
        <v>5007.4314091467031</v>
      </c>
      <c r="F24" s="198">
        <v>4944.9508281172502</v>
      </c>
    </row>
    <row r="25" spans="1:6" ht="20.100000000000001" customHeight="1" x14ac:dyDescent="0.25">
      <c r="A25" s="393"/>
      <c r="B25" s="91" t="s">
        <v>260</v>
      </c>
      <c r="C25" s="198">
        <v>1276.0424613844391</v>
      </c>
      <c r="D25" s="198">
        <v>1131.7495500601267</v>
      </c>
      <c r="E25" s="198">
        <v>57.084065119156882</v>
      </c>
      <c r="F25" s="198">
        <v>52.992950560045585</v>
      </c>
    </row>
    <row r="26" spans="1:6" ht="20.100000000000001" customHeight="1" x14ac:dyDescent="0.25">
      <c r="A26" s="390" t="s">
        <v>192</v>
      </c>
      <c r="B26" s="108" t="s">
        <v>259</v>
      </c>
      <c r="C26" s="199">
        <v>226.04452786297006</v>
      </c>
      <c r="D26" s="199">
        <v>87.117263379932155</v>
      </c>
      <c r="E26" s="199">
        <v>14.246962586381011</v>
      </c>
      <c r="F26" s="199">
        <v>11.021218706106682</v>
      </c>
    </row>
    <row r="27" spans="1:6" ht="20.100000000000001" customHeight="1" x14ac:dyDescent="0.25">
      <c r="A27" s="390"/>
      <c r="B27" s="108" t="s">
        <v>260</v>
      </c>
      <c r="C27" s="199">
        <v>110.42226519221678</v>
      </c>
      <c r="D27" s="199">
        <v>110.42226519221678</v>
      </c>
      <c r="E27" s="199">
        <v>14.521659917783314</v>
      </c>
      <c r="F27" s="199">
        <v>14.521659917783314</v>
      </c>
    </row>
    <row r="28" spans="1:6" ht="20.100000000000001" customHeight="1" x14ac:dyDescent="0.25">
      <c r="A28" s="393" t="s">
        <v>179</v>
      </c>
      <c r="B28" s="91" t="s">
        <v>259</v>
      </c>
      <c r="C28" s="198">
        <v>4501.6166315664841</v>
      </c>
      <c r="D28" s="198">
        <v>2972.6298731284223</v>
      </c>
      <c r="E28" s="198">
        <v>1967.6499842651758</v>
      </c>
      <c r="F28" s="198">
        <v>1967.6499822711273</v>
      </c>
    </row>
    <row r="29" spans="1:6" ht="20.100000000000001" customHeight="1" x14ac:dyDescent="0.25">
      <c r="A29" s="393"/>
      <c r="B29" s="91" t="s">
        <v>260</v>
      </c>
      <c r="C29" s="198">
        <v>3592.1923506170488</v>
      </c>
      <c r="D29" s="198">
        <v>2928.9303805278214</v>
      </c>
      <c r="E29" s="198">
        <v>1503.9657604749545</v>
      </c>
      <c r="F29" s="198">
        <v>1503.9657591352109</v>
      </c>
    </row>
    <row r="30" spans="1:6" ht="20.100000000000001" customHeight="1" x14ac:dyDescent="0.25">
      <c r="A30" s="390" t="s">
        <v>190</v>
      </c>
      <c r="B30" s="108" t="s">
        <v>259</v>
      </c>
      <c r="C30" s="199">
        <v>814.56077541403215</v>
      </c>
      <c r="D30" s="199">
        <v>624.41594329861221</v>
      </c>
      <c r="E30" s="199">
        <v>209.53917260324744</v>
      </c>
      <c r="F30" s="199">
        <v>190.11101274995926</v>
      </c>
    </row>
    <row r="31" spans="1:6" ht="20.100000000000001" customHeight="1" x14ac:dyDescent="0.25">
      <c r="A31" s="390"/>
      <c r="B31" s="108" t="s">
        <v>260</v>
      </c>
      <c r="C31" s="199">
        <v>180.32086599642923</v>
      </c>
      <c r="D31" s="199">
        <v>19.64692405094215</v>
      </c>
      <c r="E31" s="199">
        <v>2.8094063545811565</v>
      </c>
      <c r="F31" s="199">
        <v>2.8094063545811565</v>
      </c>
    </row>
    <row r="32" spans="1:6" ht="20.100000000000001" customHeight="1" x14ac:dyDescent="0.25">
      <c r="A32" s="393" t="s">
        <v>193</v>
      </c>
      <c r="B32" s="91" t="s">
        <v>259</v>
      </c>
      <c r="C32" s="198" t="s">
        <v>445</v>
      </c>
      <c r="D32" s="198" t="s">
        <v>445</v>
      </c>
      <c r="E32" s="198" t="s">
        <v>445</v>
      </c>
      <c r="F32" s="198" t="s">
        <v>445</v>
      </c>
    </row>
    <row r="33" spans="1:6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136.94552523608274</v>
      </c>
      <c r="D34" s="199">
        <v>53.237769555097181</v>
      </c>
      <c r="E34" s="199">
        <v>12.295093351189559</v>
      </c>
      <c r="F34" s="199">
        <v>12.295093351189559</v>
      </c>
    </row>
    <row r="35" spans="1:6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2448.8028590433646</v>
      </c>
      <c r="D36" s="198">
        <v>2061.7296042544531</v>
      </c>
      <c r="E36" s="198">
        <v>921.87629757368768</v>
      </c>
      <c r="F36" s="198">
        <v>921.83432831273376</v>
      </c>
    </row>
    <row r="37" spans="1:6" ht="20.100000000000001" customHeight="1" x14ac:dyDescent="0.25">
      <c r="A37" s="393"/>
      <c r="B37" s="91" t="s">
        <v>260</v>
      </c>
      <c r="C37" s="198">
        <v>989.07094647787994</v>
      </c>
      <c r="D37" s="198">
        <v>743.21598805414544</v>
      </c>
      <c r="E37" s="198">
        <v>119.40593570316535</v>
      </c>
      <c r="F37" s="198">
        <v>118.63950358766166</v>
      </c>
    </row>
    <row r="38" spans="1:6" ht="20.100000000000001" customHeight="1" x14ac:dyDescent="0.25">
      <c r="A38" s="390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6" ht="20.100000000000001" customHeight="1" x14ac:dyDescent="0.25">
      <c r="A39" s="390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>
        <v>21749.309288414403</v>
      </c>
      <c r="D40" s="198">
        <v>16340.75346736197</v>
      </c>
      <c r="E40" s="198">
        <v>8612.2002190016301</v>
      </c>
      <c r="F40" s="198">
        <v>8556.9863092030555</v>
      </c>
    </row>
    <row r="41" spans="1:6" ht="20.100000000000001" customHeight="1" x14ac:dyDescent="0.25">
      <c r="A41" s="393"/>
      <c r="B41" s="91" t="s">
        <v>260</v>
      </c>
      <c r="C41" s="198">
        <v>7551.742732118696</v>
      </c>
      <c r="D41" s="198">
        <v>5372.1302287875296</v>
      </c>
      <c r="E41" s="198">
        <v>1778.8935014277051</v>
      </c>
      <c r="F41" s="198">
        <v>1705.9695924303069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>
        <v>19243.190581000326</v>
      </c>
      <c r="D45" s="198">
        <v>17166.383140193804</v>
      </c>
      <c r="E45" s="198">
        <v>9619.2194089898876</v>
      </c>
      <c r="F45" s="198">
        <v>9556.7185971463205</v>
      </c>
    </row>
    <row r="46" spans="1:6" ht="20.100000000000001" customHeight="1" x14ac:dyDescent="0.25">
      <c r="A46" s="393"/>
      <c r="B46" s="91" t="s">
        <v>260</v>
      </c>
      <c r="C46" s="198">
        <v>1795.89855353808</v>
      </c>
      <c r="D46" s="198">
        <v>1428.7076938408309</v>
      </c>
      <c r="E46" s="198">
        <v>775.01797438762765</v>
      </c>
      <c r="F46" s="198">
        <v>775.01281664342673</v>
      </c>
    </row>
    <row r="47" spans="1:6" ht="20.100000000000001" customHeight="1" x14ac:dyDescent="0.25">
      <c r="A47" s="390" t="s">
        <v>183</v>
      </c>
      <c r="B47" s="108" t="s">
        <v>259</v>
      </c>
      <c r="C47" s="199">
        <v>60793.022125323347</v>
      </c>
      <c r="D47" s="199">
        <v>46465.001871431996</v>
      </c>
      <c r="E47" s="199">
        <v>14314.06995576125</v>
      </c>
      <c r="F47" s="199">
        <v>13802.949303262294</v>
      </c>
    </row>
    <row r="48" spans="1:6" ht="20.100000000000001" customHeight="1" x14ac:dyDescent="0.25">
      <c r="A48" s="390"/>
      <c r="B48" s="108" t="s">
        <v>260</v>
      </c>
      <c r="C48" s="199">
        <v>12803.652618782111</v>
      </c>
      <c r="D48" s="199">
        <v>9980.977461217597</v>
      </c>
      <c r="E48" s="199">
        <v>1260.832829943751</v>
      </c>
      <c r="F48" s="199">
        <v>1215.2353010704928</v>
      </c>
    </row>
    <row r="49" spans="1:6" ht="20.100000000000001" customHeight="1" x14ac:dyDescent="0.25">
      <c r="A49" s="393" t="s">
        <v>178</v>
      </c>
      <c r="B49" s="91" t="s">
        <v>259</v>
      </c>
      <c r="C49" s="198">
        <v>80843.695659917619</v>
      </c>
      <c r="D49" s="198">
        <v>73638.76492879905</v>
      </c>
      <c r="E49" s="198">
        <v>47511.286024775196</v>
      </c>
      <c r="F49" s="198">
        <v>47509.491383078166</v>
      </c>
    </row>
    <row r="50" spans="1:6" ht="20.100000000000001" customHeight="1" x14ac:dyDescent="0.25">
      <c r="A50" s="393"/>
      <c r="B50" s="91" t="s">
        <v>260</v>
      </c>
      <c r="C50" s="198">
        <v>8438.7547653536258</v>
      </c>
      <c r="D50" s="198">
        <v>5011.7990409081676</v>
      </c>
      <c r="E50" s="198">
        <v>1937.2040746405391</v>
      </c>
      <c r="F50" s="198">
        <v>1937.2040744382193</v>
      </c>
    </row>
    <row r="51" spans="1:6" ht="20.100000000000001" customHeight="1" x14ac:dyDescent="0.25">
      <c r="A51" s="390" t="s">
        <v>176</v>
      </c>
      <c r="B51" s="108" t="s">
        <v>259</v>
      </c>
      <c r="C51" s="199">
        <v>95114.875413986898</v>
      </c>
      <c r="D51" s="199">
        <v>82127.914575788309</v>
      </c>
      <c r="E51" s="199">
        <v>34601.055929517846</v>
      </c>
      <c r="F51" s="199">
        <v>34553.455510176784</v>
      </c>
    </row>
    <row r="52" spans="1:6" ht="20.100000000000001" customHeight="1" x14ac:dyDescent="0.25">
      <c r="A52" s="390"/>
      <c r="B52" s="108" t="s">
        <v>260</v>
      </c>
      <c r="C52" s="199">
        <v>11001.302509096105</v>
      </c>
      <c r="D52" s="199">
        <v>6071.5254917353195</v>
      </c>
      <c r="E52" s="199">
        <v>1583.9650756611836</v>
      </c>
      <c r="F52" s="199">
        <v>1583.9650749111649</v>
      </c>
    </row>
    <row r="53" spans="1:6" ht="20.100000000000001" customHeight="1" x14ac:dyDescent="0.25">
      <c r="A53" s="393" t="s">
        <v>182</v>
      </c>
      <c r="B53" s="91" t="s">
        <v>259</v>
      </c>
      <c r="C53" s="198">
        <v>82499.253045607809</v>
      </c>
      <c r="D53" s="198">
        <v>68138.372859133422</v>
      </c>
      <c r="E53" s="198">
        <v>23350.778991943</v>
      </c>
      <c r="F53" s="198">
        <v>23255.473016288321</v>
      </c>
    </row>
    <row r="54" spans="1:6" ht="20.100000000000001" customHeight="1" x14ac:dyDescent="0.25">
      <c r="A54" s="393"/>
      <c r="B54" s="91" t="s">
        <v>260</v>
      </c>
      <c r="C54" s="198">
        <v>22349.33368654178</v>
      </c>
      <c r="D54" s="198">
        <v>17257.835295470493</v>
      </c>
      <c r="E54" s="198">
        <v>4886.4932287469983</v>
      </c>
      <c r="F54" s="198">
        <v>4810.5012621141077</v>
      </c>
    </row>
    <row r="55" spans="1:6" ht="20.100000000000001" customHeight="1" x14ac:dyDescent="0.25">
      <c r="A55" s="390" t="s">
        <v>189</v>
      </c>
      <c r="B55" s="108" t="s">
        <v>259</v>
      </c>
      <c r="C55" s="199">
        <v>278.2018890104676</v>
      </c>
      <c r="D55" s="199">
        <v>265.85252941518502</v>
      </c>
      <c r="E55" s="199">
        <v>176.44139908164439</v>
      </c>
      <c r="F55" s="199">
        <v>176.44139908164439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>
        <v>1319.4263308941204</v>
      </c>
      <c r="D60" s="199">
        <v>191.65967774356434</v>
      </c>
      <c r="E60" s="199">
        <v>51.56181400791187</v>
      </c>
      <c r="F60" s="199">
        <v>46.527720798339352</v>
      </c>
    </row>
    <row r="61" spans="1:6" ht="20.100000000000001" customHeight="1" x14ac:dyDescent="0.25">
      <c r="A61" s="390"/>
      <c r="B61" s="108" t="s">
        <v>260</v>
      </c>
      <c r="C61" s="199">
        <v>28.973097959104972</v>
      </c>
      <c r="D61" s="199">
        <v>28.973097959104972</v>
      </c>
      <c r="E61" s="199">
        <v>5.2678359398861803</v>
      </c>
      <c r="F61" s="199">
        <v>5.2678359398861803</v>
      </c>
    </row>
    <row r="62" spans="1:6" ht="20.100000000000001" customHeight="1" x14ac:dyDescent="0.25">
      <c r="A62" s="393" t="s">
        <v>194</v>
      </c>
      <c r="B62" s="91" t="s">
        <v>259</v>
      </c>
      <c r="C62" s="198">
        <v>5144.713066845783</v>
      </c>
      <c r="D62" s="198">
        <v>4926.3847087463937</v>
      </c>
      <c r="E62" s="198">
        <v>1691.9851600993118</v>
      </c>
      <c r="F62" s="198">
        <v>1663.9833426547482</v>
      </c>
    </row>
    <row r="63" spans="1:6" ht="20.100000000000001" customHeight="1" x14ac:dyDescent="0.25">
      <c r="A63" s="393"/>
      <c r="B63" s="91" t="s">
        <v>260</v>
      </c>
      <c r="C63" s="198">
        <v>149.31393315996021</v>
      </c>
      <c r="D63" s="198">
        <v>149.31393315996021</v>
      </c>
      <c r="E63" s="198">
        <v>60.911842078505508</v>
      </c>
      <c r="F63" s="198">
        <v>60.911842078505508</v>
      </c>
    </row>
    <row r="64" spans="1:6" ht="20.100000000000001" customHeight="1" x14ac:dyDescent="0.25">
      <c r="A64" s="390" t="s">
        <v>191</v>
      </c>
      <c r="B64" s="108" t="s">
        <v>259</v>
      </c>
      <c r="C64" s="199">
        <v>11665.441435939818</v>
      </c>
      <c r="D64" s="199">
        <v>6960.327598873444</v>
      </c>
      <c r="E64" s="199">
        <v>1593.3589331341359</v>
      </c>
      <c r="F64" s="199">
        <v>1508.6963168362458</v>
      </c>
    </row>
    <row r="65" spans="1:6" ht="20.100000000000001" customHeight="1" x14ac:dyDescent="0.25">
      <c r="A65" s="390"/>
      <c r="B65" s="108" t="s">
        <v>260</v>
      </c>
      <c r="C65" s="199">
        <v>2020.5803431291829</v>
      </c>
      <c r="D65" s="199">
        <v>186.50729475106797</v>
      </c>
      <c r="E65" s="199">
        <v>44.153065267267436</v>
      </c>
      <c r="F65" s="199">
        <v>44.153065267267436</v>
      </c>
    </row>
    <row r="66" spans="1:6" ht="20.100000000000001" customHeight="1" x14ac:dyDescent="0.25">
      <c r="A66" s="393" t="s">
        <v>185</v>
      </c>
      <c r="B66" s="91" t="s">
        <v>259</v>
      </c>
      <c r="C66" s="198">
        <v>344.92627179794601</v>
      </c>
      <c r="D66" s="198">
        <v>216.0712402885473</v>
      </c>
      <c r="E66" s="198">
        <v>20.000657843596404</v>
      </c>
      <c r="F66" s="198">
        <v>20.000657843596404</v>
      </c>
    </row>
    <row r="67" spans="1:6" ht="20.100000000000001" customHeight="1" x14ac:dyDescent="0.25">
      <c r="A67" s="393"/>
      <c r="B67" s="91" t="s">
        <v>260</v>
      </c>
      <c r="C67" s="198">
        <v>71.983388950157632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>
        <v>21904.420319872916</v>
      </c>
      <c r="D68" s="199">
        <v>15839.67350456137</v>
      </c>
      <c r="E68" s="199">
        <v>3710.5216291104398</v>
      </c>
      <c r="F68" s="199">
        <v>3517.025373562723</v>
      </c>
    </row>
    <row r="69" spans="1:6" ht="20.100000000000001" customHeight="1" x14ac:dyDescent="0.25">
      <c r="A69" s="390"/>
      <c r="B69" s="108" t="s">
        <v>260</v>
      </c>
      <c r="C69" s="199">
        <v>1919.0476320810731</v>
      </c>
      <c r="D69" s="199">
        <v>1392.6272382325847</v>
      </c>
      <c r="E69" s="199">
        <v>172.67267773138943</v>
      </c>
      <c r="F69" s="199">
        <v>143.26858178886221</v>
      </c>
    </row>
    <row r="70" spans="1:6" ht="20.100000000000001" customHeight="1" x14ac:dyDescent="0.25">
      <c r="A70" s="393" t="s">
        <v>252</v>
      </c>
      <c r="B70" s="91" t="s">
        <v>259</v>
      </c>
      <c r="C70" s="198">
        <v>1490.1232998276257</v>
      </c>
      <c r="D70" s="198">
        <v>1055.7580073672218</v>
      </c>
      <c r="E70" s="198">
        <v>620.19597705621675</v>
      </c>
      <c r="F70" s="198">
        <v>618.83234069621687</v>
      </c>
    </row>
    <row r="71" spans="1:6" ht="20.100000000000001" customHeight="1" x14ac:dyDescent="0.25">
      <c r="A71" s="393"/>
      <c r="B71" s="91" t="s">
        <v>260</v>
      </c>
      <c r="C71" s="198">
        <v>617.50399282764295</v>
      </c>
      <c r="D71" s="198">
        <v>362.3317703051643</v>
      </c>
      <c r="E71" s="198">
        <v>297.83066079713205</v>
      </c>
      <c r="F71" s="198">
        <v>291.67657129767798</v>
      </c>
    </row>
    <row r="72" spans="1:6" ht="20.100000000000001" customHeight="1" x14ac:dyDescent="0.25">
      <c r="A72" s="413" t="s">
        <v>466</v>
      </c>
      <c r="B72" s="108" t="s">
        <v>259</v>
      </c>
      <c r="C72" s="199">
        <v>13020.674917571752</v>
      </c>
      <c r="D72" s="199">
        <v>11233.47256958453</v>
      </c>
      <c r="E72" s="199">
        <v>3606.4187219242267</v>
      </c>
      <c r="F72" s="199">
        <v>3605.7799076408219</v>
      </c>
    </row>
    <row r="73" spans="1:6" ht="20.100000000000001" customHeight="1" x14ac:dyDescent="0.25">
      <c r="A73" s="413"/>
      <c r="B73" s="108" t="s">
        <v>260</v>
      </c>
      <c r="C73" s="199">
        <v>1351.2027545719029</v>
      </c>
      <c r="D73" s="199">
        <v>1037.2308541517166</v>
      </c>
      <c r="E73" s="199">
        <v>292.98509615971972</v>
      </c>
      <c r="F73" s="199">
        <v>292.98509557140432</v>
      </c>
    </row>
    <row r="74" spans="1:6" x14ac:dyDescent="0.25">
      <c r="C74" s="78"/>
      <c r="D74" s="78"/>
      <c r="E74" s="78"/>
      <c r="F74" s="78"/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0D00-000000000000}"/>
  </hyperlinks>
  <pageMargins left="2.7559055118110236" right="0.39370078740157483" top="0" bottom="0" header="0" footer="0"/>
  <pageSetup paperSize="9" scale="46" orientation="landscape" r:id="rId1"/>
  <headerFooter alignWithMargins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Hoja15"/>
  <dimension ref="A1:J75"/>
  <sheetViews>
    <sheetView showGridLines="0" zoomScale="80" zoomScaleNormal="80" workbookViewId="0">
      <selection activeCell="C91" sqref="C9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10" ht="69.900000000000006" customHeight="1" x14ac:dyDescent="0.25">
      <c r="H1" s="206" t="s">
        <v>151</v>
      </c>
    </row>
    <row r="4" spans="1:10" ht="13.8" x14ac:dyDescent="0.25">
      <c r="A4" s="403" t="s">
        <v>488</v>
      </c>
      <c r="B4" s="403"/>
      <c r="C4" s="403"/>
      <c r="D4" s="403"/>
      <c r="E4" s="403"/>
      <c r="F4" s="403"/>
    </row>
    <row r="5" spans="1:10" ht="13.8" x14ac:dyDescent="0.25">
      <c r="A5" s="403" t="s">
        <v>376</v>
      </c>
      <c r="B5" s="403"/>
      <c r="C5" s="403"/>
      <c r="D5" s="403"/>
      <c r="E5" s="403"/>
      <c r="F5" s="403"/>
    </row>
    <row r="6" spans="1:10" ht="13.8" x14ac:dyDescent="0.25">
      <c r="A6" s="403" t="s">
        <v>447</v>
      </c>
      <c r="B6" s="403"/>
      <c r="C6" s="403"/>
      <c r="D6" s="403"/>
      <c r="E6" s="403"/>
      <c r="F6" s="403"/>
    </row>
    <row r="7" spans="1:10" x14ac:dyDescent="0.25">
      <c r="A7" s="26"/>
      <c r="B7" s="26"/>
      <c r="C7" s="26"/>
      <c r="D7" s="26"/>
      <c r="E7" s="26"/>
      <c r="F7" s="26"/>
    </row>
    <row r="8" spans="1:10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10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10" ht="20.100000000000001" customHeight="1" x14ac:dyDescent="0.25">
      <c r="A10" s="97"/>
      <c r="B10" s="97"/>
      <c r="C10" s="97"/>
      <c r="D10" s="97"/>
      <c r="E10" s="97"/>
      <c r="F10" s="97"/>
    </row>
    <row r="11" spans="1:10" ht="20.100000000000001" customHeight="1" x14ac:dyDescent="0.25">
      <c r="A11" s="127" t="s">
        <v>1</v>
      </c>
      <c r="B11" s="132"/>
      <c r="C11" s="188">
        <v>79743.636594228708</v>
      </c>
      <c r="D11" s="188">
        <v>44026.805564305556</v>
      </c>
      <c r="E11" s="188">
        <v>5297.4373259929598</v>
      </c>
      <c r="F11" s="188">
        <v>4841.1998216174206</v>
      </c>
      <c r="G11" s="183"/>
      <c r="H11" s="183"/>
      <c r="I11" s="183"/>
      <c r="J11" s="183"/>
    </row>
    <row r="12" spans="1:10" ht="20.100000000000001" customHeight="1" x14ac:dyDescent="0.25">
      <c r="A12" s="128"/>
      <c r="B12" s="133"/>
      <c r="C12" s="198"/>
      <c r="D12" s="198"/>
      <c r="E12" s="198"/>
      <c r="F12" s="198"/>
    </row>
    <row r="13" spans="1:10" ht="20.100000000000001" customHeight="1" x14ac:dyDescent="0.25">
      <c r="A13" s="127" t="s">
        <v>3</v>
      </c>
      <c r="B13" s="134"/>
      <c r="C13" s="199">
        <v>13042.319186069351</v>
      </c>
      <c r="D13" s="199">
        <v>8003.0330203242038</v>
      </c>
      <c r="E13" s="199">
        <v>991.1314803860414</v>
      </c>
      <c r="F13" s="199">
        <v>774.5827407659018</v>
      </c>
    </row>
    <row r="14" spans="1:10" ht="20.100000000000001" customHeight="1" x14ac:dyDescent="0.25">
      <c r="A14" s="128" t="s">
        <v>5</v>
      </c>
      <c r="B14" s="133"/>
      <c r="C14" s="198">
        <v>44945.799367085136</v>
      </c>
      <c r="D14" s="198">
        <v>22716.824469739207</v>
      </c>
      <c r="E14" s="198">
        <v>1790.036622300843</v>
      </c>
      <c r="F14" s="198">
        <v>1660.0553451647966</v>
      </c>
    </row>
    <row r="15" spans="1:10" ht="20.100000000000001" customHeight="1" x14ac:dyDescent="0.25">
      <c r="A15" s="127" t="s">
        <v>7</v>
      </c>
      <c r="B15" s="134"/>
      <c r="C15" s="199">
        <v>21648.865280183232</v>
      </c>
      <c r="D15" s="199">
        <v>13200.295313351249</v>
      </c>
      <c r="E15" s="199">
        <v>2511.6221925459508</v>
      </c>
      <c r="F15" s="199">
        <v>2401.9147049265921</v>
      </c>
    </row>
    <row r="16" spans="1:10" ht="20.100000000000001" customHeight="1" x14ac:dyDescent="0.25">
      <c r="A16" s="128" t="s">
        <v>466</v>
      </c>
      <c r="B16" s="133"/>
      <c r="C16" s="198">
        <v>106.65276089095578</v>
      </c>
      <c r="D16" s="198">
        <v>106.65276089095578</v>
      </c>
      <c r="E16" s="198">
        <v>4.647030760123096</v>
      </c>
      <c r="F16" s="198">
        <v>4.647030760123096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>
        <v>180.98784051471793</v>
      </c>
      <c r="D20" s="198">
        <v>123.38766305212209</v>
      </c>
      <c r="E20" s="198">
        <v>13.043381485295209</v>
      </c>
      <c r="F20" s="198">
        <v>13.023706008655763</v>
      </c>
    </row>
    <row r="21" spans="1:6" ht="20.100000000000001" customHeight="1" x14ac:dyDescent="0.25">
      <c r="A21" s="393"/>
      <c r="B21" s="91" t="s">
        <v>260</v>
      </c>
      <c r="C21" s="198">
        <v>159.58909542988991</v>
      </c>
      <c r="D21" s="198">
        <v>47.665080006709935</v>
      </c>
      <c r="E21" s="198">
        <v>5.8906994857317612</v>
      </c>
      <c r="F21" s="198" t="s">
        <v>445</v>
      </c>
    </row>
    <row r="22" spans="1:6" ht="20.100000000000001" customHeight="1" x14ac:dyDescent="0.25">
      <c r="A22" s="390" t="s">
        <v>249</v>
      </c>
      <c r="B22" s="108" t="s">
        <v>259</v>
      </c>
      <c r="C22" s="199">
        <v>34.6005617500753</v>
      </c>
      <c r="D22" s="199">
        <v>26.471050523628005</v>
      </c>
      <c r="E22" s="199">
        <v>2.703158354154636</v>
      </c>
      <c r="F22" s="199">
        <v>2.6394075032215083</v>
      </c>
    </row>
    <row r="23" spans="1:6" ht="20.100000000000001" customHeight="1" x14ac:dyDescent="0.25">
      <c r="A23" s="390"/>
      <c r="B23" s="108" t="s">
        <v>260</v>
      </c>
      <c r="C23" s="199">
        <v>535.6441158203844</v>
      </c>
      <c r="D23" s="199">
        <v>264.63365239999871</v>
      </c>
      <c r="E23" s="199">
        <v>10.569099673026104</v>
      </c>
      <c r="F23" s="199">
        <v>10.569099673026104</v>
      </c>
    </row>
    <row r="24" spans="1:6" ht="20.100000000000001" customHeight="1" x14ac:dyDescent="0.25">
      <c r="A24" s="393" t="s">
        <v>180</v>
      </c>
      <c r="B24" s="91" t="s">
        <v>259</v>
      </c>
      <c r="C24" s="198">
        <v>75.292022205627632</v>
      </c>
      <c r="D24" s="198">
        <v>39.161062725819953</v>
      </c>
      <c r="E24" s="198">
        <v>1.2751692093059868</v>
      </c>
      <c r="F24" s="198">
        <v>0.93148773349102787</v>
      </c>
    </row>
    <row r="25" spans="1:6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</row>
    <row r="26" spans="1:6" ht="20.100000000000001" customHeight="1" x14ac:dyDescent="0.25">
      <c r="A26" s="390" t="s">
        <v>192</v>
      </c>
      <c r="B26" s="108" t="s">
        <v>259</v>
      </c>
      <c r="C26" s="199">
        <v>216.94215516959241</v>
      </c>
      <c r="D26" s="199">
        <v>163.98355876567251</v>
      </c>
      <c r="E26" s="199">
        <v>73.986128528820089</v>
      </c>
      <c r="F26" s="199">
        <v>73.986128528820089</v>
      </c>
    </row>
    <row r="27" spans="1:6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3" t="s">
        <v>179</v>
      </c>
      <c r="B28" s="91" t="s">
        <v>259</v>
      </c>
      <c r="C28" s="198">
        <v>93.130502327162247</v>
      </c>
      <c r="D28" s="198">
        <v>72.168047785867614</v>
      </c>
      <c r="E28" s="198">
        <v>16.211695692486032</v>
      </c>
      <c r="F28" s="198">
        <v>16.211695692486032</v>
      </c>
    </row>
    <row r="29" spans="1:6" ht="20.100000000000001" customHeight="1" x14ac:dyDescent="0.25">
      <c r="A29" s="393"/>
      <c r="B29" s="91" t="s">
        <v>260</v>
      </c>
      <c r="C29" s="198">
        <v>568.17353589363222</v>
      </c>
      <c r="D29" s="198">
        <v>568.17353589363222</v>
      </c>
      <c r="E29" s="198">
        <v>232.43462826847014</v>
      </c>
      <c r="F29" s="198">
        <v>232.43462826847014</v>
      </c>
    </row>
    <row r="30" spans="1:6" ht="20.100000000000001" customHeight="1" x14ac:dyDescent="0.25">
      <c r="A30" s="390" t="s">
        <v>190</v>
      </c>
      <c r="B30" s="108" t="s">
        <v>259</v>
      </c>
      <c r="C30" s="199" t="s">
        <v>445</v>
      </c>
      <c r="D30" s="199" t="s">
        <v>445</v>
      </c>
      <c r="E30" s="199" t="s">
        <v>445</v>
      </c>
      <c r="F30" s="199" t="s">
        <v>445</v>
      </c>
    </row>
    <row r="31" spans="1:6" ht="20.100000000000001" customHeight="1" x14ac:dyDescent="0.25">
      <c r="A31" s="390"/>
      <c r="B31" s="108" t="s">
        <v>260</v>
      </c>
      <c r="C31" s="199">
        <v>6.0440825327348957</v>
      </c>
      <c r="D31" s="199">
        <v>6.0440825327348957</v>
      </c>
      <c r="E31" s="199">
        <v>0.89012847450035715</v>
      </c>
      <c r="F31" s="199" t="s">
        <v>445</v>
      </c>
    </row>
    <row r="32" spans="1:6" ht="20.100000000000001" customHeight="1" x14ac:dyDescent="0.25">
      <c r="A32" s="393" t="s">
        <v>193</v>
      </c>
      <c r="B32" s="91" t="s">
        <v>259</v>
      </c>
      <c r="C32" s="198">
        <v>110.31898404361644</v>
      </c>
      <c r="D32" s="198">
        <v>85.16859211600854</v>
      </c>
      <c r="E32" s="198">
        <v>65.355417706395258</v>
      </c>
      <c r="F32" s="198">
        <v>65.355417706395258</v>
      </c>
    </row>
    <row r="33" spans="1:6" ht="20.100000000000001" customHeight="1" x14ac:dyDescent="0.25">
      <c r="A33" s="393"/>
      <c r="B33" s="91" t="s">
        <v>260</v>
      </c>
      <c r="C33" s="198">
        <v>96.950530589661938</v>
      </c>
      <c r="D33" s="198">
        <v>70.180127110282712</v>
      </c>
      <c r="E33" s="198">
        <v>35.682971731221649</v>
      </c>
      <c r="F33" s="198">
        <v>31.499641982902961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5346.5844765901265</v>
      </c>
      <c r="D34" s="199">
        <v>2966.9485805117433</v>
      </c>
      <c r="E34" s="199">
        <v>182.86896325719655</v>
      </c>
      <c r="F34" s="199">
        <v>58.28391578460726</v>
      </c>
    </row>
    <row r="35" spans="1:6" ht="20.100000000000001" customHeight="1" x14ac:dyDescent="0.25">
      <c r="A35" s="390"/>
      <c r="B35" s="108" t="s">
        <v>260</v>
      </c>
      <c r="C35" s="199">
        <v>3034.2972849976627</v>
      </c>
      <c r="D35" s="199">
        <v>2245.2268682896483</v>
      </c>
      <c r="E35" s="199">
        <v>174.61452867462708</v>
      </c>
      <c r="F35" s="199">
        <v>106.30992022901609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344.47960381087688</v>
      </c>
      <c r="D36" s="198">
        <v>40</v>
      </c>
      <c r="E36" s="198">
        <v>38.555999999999997</v>
      </c>
      <c r="F36" s="198">
        <v>26.288181810000001</v>
      </c>
    </row>
    <row r="37" spans="1:6" ht="20.100000000000001" customHeight="1" x14ac:dyDescent="0.25">
      <c r="A37" s="393"/>
      <c r="B37" s="91" t="s">
        <v>260</v>
      </c>
      <c r="C37" s="198">
        <v>800.11097599023685</v>
      </c>
      <c r="D37" s="198">
        <v>554.25601756650224</v>
      </c>
      <c r="E37" s="198">
        <v>39.432507369702392</v>
      </c>
      <c r="F37" s="198">
        <v>39.432507369702392</v>
      </c>
    </row>
    <row r="38" spans="1:6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6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>
        <v>696.29893433342227</v>
      </c>
      <c r="D40" s="198">
        <v>367.57848223398651</v>
      </c>
      <c r="E40" s="198">
        <v>73.810648095182117</v>
      </c>
      <c r="F40" s="198">
        <v>73.810648095182117</v>
      </c>
    </row>
    <row r="41" spans="1:6" ht="20.100000000000001" customHeight="1" x14ac:dyDescent="0.25">
      <c r="A41" s="393"/>
      <c r="B41" s="91" t="s">
        <v>260</v>
      </c>
      <c r="C41" s="198">
        <v>742.87448406994929</v>
      </c>
      <c r="D41" s="198">
        <v>361.98661880984469</v>
      </c>
      <c r="E41" s="198">
        <v>23.806354379925455</v>
      </c>
      <c r="F41" s="198">
        <v>23.806354379925455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>
        <v>67.132286610317777</v>
      </c>
      <c r="D45" s="198">
        <v>28.864831977349077</v>
      </c>
      <c r="E45" s="198">
        <v>1.6951783754020802</v>
      </c>
      <c r="F45" s="198">
        <v>0.73524240838624644</v>
      </c>
    </row>
    <row r="46" spans="1:6" ht="20.100000000000001" customHeight="1" x14ac:dyDescent="0.25">
      <c r="A46" s="393"/>
      <c r="B46" s="91" t="s">
        <v>260</v>
      </c>
      <c r="C46" s="198">
        <v>43.917277320202011</v>
      </c>
      <c r="D46" s="198">
        <v>12.566153099143447</v>
      </c>
      <c r="E46" s="198">
        <v>0.19556675873924462</v>
      </c>
      <c r="F46" s="198">
        <v>0.10062762673183996</v>
      </c>
    </row>
    <row r="47" spans="1:6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</row>
    <row r="48" spans="1:6" ht="20.100000000000001" customHeight="1" x14ac:dyDescent="0.25">
      <c r="A48" s="390"/>
      <c r="B48" s="108" t="s">
        <v>260</v>
      </c>
      <c r="C48" s="199">
        <v>77.940302680301002</v>
      </c>
      <c r="D48" s="199">
        <v>77.940302680301002</v>
      </c>
      <c r="E48" s="199">
        <v>2.6187941700581141</v>
      </c>
      <c r="F48" s="199">
        <v>2.2914448988008496</v>
      </c>
    </row>
    <row r="49" spans="1:6" ht="20.100000000000001" customHeight="1" x14ac:dyDescent="0.25">
      <c r="A49" s="393" t="s">
        <v>178</v>
      </c>
      <c r="B49" s="91" t="s">
        <v>259</v>
      </c>
      <c r="C49" s="198">
        <v>592.63215791457833</v>
      </c>
      <c r="D49" s="198">
        <v>277.57693840108209</v>
      </c>
      <c r="E49" s="198">
        <v>61.221010817801258</v>
      </c>
      <c r="F49" s="198">
        <v>58.931081383614575</v>
      </c>
    </row>
    <row r="50" spans="1:6" ht="20.100000000000001" customHeight="1" x14ac:dyDescent="0.25">
      <c r="A50" s="393"/>
      <c r="B50" s="91" t="s">
        <v>260</v>
      </c>
      <c r="C50" s="198">
        <v>184.70266426167572</v>
      </c>
      <c r="D50" s="198">
        <v>168.58209580628306</v>
      </c>
      <c r="E50" s="198">
        <v>29.466689755332485</v>
      </c>
      <c r="F50" s="198">
        <v>24.891489425685933</v>
      </c>
    </row>
    <row r="51" spans="1:6" ht="20.100000000000001" customHeight="1" x14ac:dyDescent="0.25">
      <c r="A51" s="390" t="s">
        <v>176</v>
      </c>
      <c r="B51" s="108" t="s">
        <v>259</v>
      </c>
      <c r="C51" s="199">
        <v>598.4901788943605</v>
      </c>
      <c r="D51" s="199">
        <v>428.52068339900143</v>
      </c>
      <c r="E51" s="199">
        <v>70.706004245613983</v>
      </c>
      <c r="F51" s="199">
        <v>69.18590454675558</v>
      </c>
    </row>
    <row r="52" spans="1:6" ht="20.100000000000001" customHeight="1" x14ac:dyDescent="0.25">
      <c r="A52" s="390"/>
      <c r="B52" s="108" t="s">
        <v>260</v>
      </c>
      <c r="C52" s="199">
        <v>1340.8760697119981</v>
      </c>
      <c r="D52" s="199">
        <v>667.26089393498842</v>
      </c>
      <c r="E52" s="199">
        <v>73.584954530822003</v>
      </c>
      <c r="F52" s="199">
        <v>70.588033268383427</v>
      </c>
    </row>
    <row r="53" spans="1:6" ht="20.100000000000001" customHeight="1" x14ac:dyDescent="0.25">
      <c r="A53" s="393" t="s">
        <v>182</v>
      </c>
      <c r="B53" s="91" t="s">
        <v>259</v>
      </c>
      <c r="C53" s="198">
        <v>35214.894909404735</v>
      </c>
      <c r="D53" s="198">
        <v>16838.979364858802</v>
      </c>
      <c r="E53" s="198">
        <v>1012.7987348191681</v>
      </c>
      <c r="F53" s="198">
        <v>905.65048368151656</v>
      </c>
    </row>
    <row r="54" spans="1:6" ht="20.100000000000001" customHeight="1" x14ac:dyDescent="0.25">
      <c r="A54" s="393"/>
      <c r="B54" s="91" t="s">
        <v>260</v>
      </c>
      <c r="C54" s="198">
        <v>6729.7588853225088</v>
      </c>
      <c r="D54" s="198">
        <v>4216.5332055822737</v>
      </c>
      <c r="E54" s="198">
        <v>537.74968882790677</v>
      </c>
      <c r="F54" s="198">
        <v>527.68103792492184</v>
      </c>
    </row>
    <row r="55" spans="1:6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>
        <v>95.454634964390806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>
        <v>536.18020392397227</v>
      </c>
      <c r="D60" s="199">
        <v>11.556113534670683</v>
      </c>
      <c r="E60" s="199">
        <v>4.4123344688035973</v>
      </c>
      <c r="F60" s="199">
        <v>4.4123344688035973</v>
      </c>
    </row>
    <row r="61" spans="1:6" ht="20.100000000000001" customHeight="1" x14ac:dyDescent="0.25">
      <c r="A61" s="390"/>
      <c r="B61" s="108" t="s">
        <v>260</v>
      </c>
      <c r="C61" s="199">
        <v>282.58600172651478</v>
      </c>
      <c r="D61" s="199">
        <v>28.973097959104972</v>
      </c>
      <c r="E61" s="199">
        <v>1.1062456111169134</v>
      </c>
      <c r="F61" s="199">
        <v>1.1062456111169134</v>
      </c>
    </row>
    <row r="62" spans="1:6" ht="20.100000000000001" customHeight="1" x14ac:dyDescent="0.25">
      <c r="A62" s="393" t="s">
        <v>194</v>
      </c>
      <c r="B62" s="91" t="s">
        <v>259</v>
      </c>
      <c r="C62" s="198">
        <v>413.2863260313589</v>
      </c>
      <c r="D62" s="198">
        <v>331.3818775073633</v>
      </c>
      <c r="E62" s="198">
        <v>14.78236774151714</v>
      </c>
      <c r="F62" s="198">
        <v>14.78236774151714</v>
      </c>
    </row>
    <row r="63" spans="1:6" ht="20.100000000000001" customHeight="1" x14ac:dyDescent="0.25">
      <c r="A63" s="393"/>
      <c r="B63" s="91" t="s">
        <v>260</v>
      </c>
      <c r="C63" s="198">
        <v>149.31393315996021</v>
      </c>
      <c r="D63" s="198">
        <v>30.269849814873798</v>
      </c>
      <c r="E63" s="198">
        <v>2.0430063368719238</v>
      </c>
      <c r="F63" s="198">
        <v>2.0430063368719238</v>
      </c>
    </row>
    <row r="64" spans="1:6" ht="20.100000000000001" customHeight="1" x14ac:dyDescent="0.25">
      <c r="A64" s="390" t="s">
        <v>191</v>
      </c>
      <c r="B64" s="108" t="s">
        <v>259</v>
      </c>
      <c r="C64" s="199">
        <v>6534.9706104297575</v>
      </c>
      <c r="D64" s="199">
        <v>3920.2862408665414</v>
      </c>
      <c r="E64" s="199">
        <v>855.45697992268606</v>
      </c>
      <c r="F64" s="199">
        <v>855.45697992268606</v>
      </c>
    </row>
    <row r="65" spans="1:6" ht="20.100000000000001" customHeight="1" x14ac:dyDescent="0.25">
      <c r="A65" s="390"/>
      <c r="B65" s="108" t="s">
        <v>260</v>
      </c>
      <c r="C65" s="199">
        <v>2126.1648317189788</v>
      </c>
      <c r="D65" s="199">
        <v>353.96563733874842</v>
      </c>
      <c r="E65" s="199">
        <v>38.329651020636774</v>
      </c>
      <c r="F65" s="199">
        <v>38.329651020636774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>
        <v>8455.705752728365</v>
      </c>
      <c r="D68" s="199">
        <v>5947.0113107850466</v>
      </c>
      <c r="E68" s="199">
        <v>975.93315001384008</v>
      </c>
      <c r="F68" s="199">
        <v>870.23343710259405</v>
      </c>
    </row>
    <row r="69" spans="1:6" ht="20.100000000000001" customHeight="1" x14ac:dyDescent="0.25">
      <c r="A69" s="390"/>
      <c r="B69" s="108" t="s">
        <v>260</v>
      </c>
      <c r="C69" s="199">
        <v>2229.2210899282691</v>
      </c>
      <c r="D69" s="199">
        <v>1945.6591978041981</v>
      </c>
      <c r="E69" s="199">
        <v>248.90901983615112</v>
      </c>
      <c r="F69" s="199">
        <v>245.02030144379344</v>
      </c>
    </row>
    <row r="70" spans="1:6" ht="20.100000000000001" customHeight="1" x14ac:dyDescent="0.25">
      <c r="A70" s="393" t="s">
        <v>252</v>
      </c>
      <c r="B70" s="91" t="s">
        <v>259</v>
      </c>
      <c r="C70" s="198">
        <v>838.09311883007456</v>
      </c>
      <c r="D70" s="198">
        <v>552.10711660645757</v>
      </c>
      <c r="E70" s="198">
        <v>367.6356349545452</v>
      </c>
      <c r="F70" s="198">
        <v>367.51657863879103</v>
      </c>
    </row>
    <row r="71" spans="1:6" ht="20.100000000000001" customHeight="1" x14ac:dyDescent="0.25">
      <c r="A71" s="393"/>
      <c r="B71" s="91" t="s">
        <v>260</v>
      </c>
      <c r="C71" s="198">
        <v>83.343411705985616</v>
      </c>
      <c r="D71" s="198">
        <v>79.084871134247805</v>
      </c>
      <c r="E71" s="198">
        <v>3.0138026397825062</v>
      </c>
      <c r="F71" s="198">
        <v>3.0138026397825062</v>
      </c>
    </row>
    <row r="72" spans="1:6" ht="20.100000000000001" customHeight="1" x14ac:dyDescent="0.25">
      <c r="A72" s="413" t="s">
        <v>466</v>
      </c>
      <c r="B72" s="108" t="s">
        <v>259</v>
      </c>
      <c r="C72" s="199">
        <v>4.7531103985481167</v>
      </c>
      <c r="D72" s="199">
        <v>4.7531103985481167</v>
      </c>
      <c r="E72" s="199">
        <v>2.5493955946871187</v>
      </c>
      <c r="F72" s="199">
        <v>2.5493955946871187</v>
      </c>
    </row>
    <row r="73" spans="1:6" ht="20.100000000000001" customHeight="1" x14ac:dyDescent="0.25">
      <c r="A73" s="413"/>
      <c r="B73" s="108" t="s">
        <v>260</v>
      </c>
      <c r="C73" s="199">
        <v>101.89965049240766</v>
      </c>
      <c r="D73" s="199">
        <v>101.89965049240766</v>
      </c>
      <c r="E73" s="199">
        <v>2.0976351654359768</v>
      </c>
      <c r="F73" s="199">
        <v>2.0976351654359768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0E00-000000000000}"/>
  </hyperlinks>
  <pageMargins left="2.7559055118110236" right="0.39370078740157483" top="0" bottom="0" header="0" footer="0"/>
  <pageSetup paperSize="9" scale="50" orientation="landscape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Hoja16">
    <pageSetUpPr fitToPage="1"/>
  </sheetPr>
  <dimension ref="A1:I75"/>
  <sheetViews>
    <sheetView showGridLines="0" zoomScale="80" zoomScaleNormal="80" workbookViewId="0">
      <selection activeCell="Q24" sqref="Q24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9" ht="69.900000000000006" customHeight="1" x14ac:dyDescent="0.25">
      <c r="H1" s="206" t="s">
        <v>151</v>
      </c>
    </row>
    <row r="2" spans="1:9" ht="18" customHeight="1" x14ac:dyDescent="0.25"/>
    <row r="4" spans="1:9" ht="13.8" x14ac:dyDescent="0.25">
      <c r="A4" s="403" t="s">
        <v>488</v>
      </c>
      <c r="B4" s="403"/>
      <c r="C4" s="403"/>
      <c r="D4" s="403"/>
      <c r="E4" s="403"/>
      <c r="F4" s="403"/>
    </row>
    <row r="5" spans="1:9" ht="13.8" x14ac:dyDescent="0.25">
      <c r="A5" s="403" t="s">
        <v>377</v>
      </c>
      <c r="B5" s="403"/>
      <c r="C5" s="403"/>
      <c r="D5" s="403"/>
      <c r="E5" s="403"/>
      <c r="F5" s="403"/>
    </row>
    <row r="6" spans="1:9" ht="13.8" x14ac:dyDescent="0.25">
      <c r="A6" s="403" t="s">
        <v>448</v>
      </c>
      <c r="B6" s="403"/>
      <c r="C6" s="403"/>
      <c r="D6" s="403"/>
      <c r="E6" s="403"/>
      <c r="F6" s="403"/>
    </row>
    <row r="7" spans="1:9" x14ac:dyDescent="0.25">
      <c r="A7" s="26"/>
      <c r="B7" s="26"/>
      <c r="C7" s="26"/>
      <c r="D7" s="26"/>
      <c r="E7" s="26"/>
      <c r="F7" s="26"/>
    </row>
    <row r="8" spans="1:9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9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9" ht="20.100000000000001" customHeight="1" x14ac:dyDescent="0.25">
      <c r="A10" s="97"/>
      <c r="B10" s="97"/>
      <c r="C10" s="97"/>
      <c r="D10" s="97"/>
      <c r="E10" s="97"/>
      <c r="F10" s="97"/>
    </row>
    <row r="11" spans="1:9" ht="20.100000000000001" customHeight="1" x14ac:dyDescent="0.25">
      <c r="A11" s="127" t="s">
        <v>1</v>
      </c>
      <c r="B11" s="132"/>
      <c r="C11" s="188">
        <v>104557.781841747</v>
      </c>
      <c r="D11" s="188">
        <v>102616.48952694364</v>
      </c>
      <c r="E11" s="188">
        <v>10106104.818117935</v>
      </c>
      <c r="F11" s="188">
        <v>10104330.829931922</v>
      </c>
      <c r="I11" s="178"/>
    </row>
    <row r="12" spans="1:9" ht="20.100000000000001" customHeight="1" x14ac:dyDescent="0.25">
      <c r="A12" s="128"/>
      <c r="B12" s="133"/>
      <c r="C12" s="198"/>
      <c r="D12" s="198"/>
      <c r="E12" s="198"/>
      <c r="F12" s="198"/>
    </row>
    <row r="13" spans="1:9" ht="20.100000000000001" customHeight="1" x14ac:dyDescent="0.25">
      <c r="A13" s="127" t="s">
        <v>3</v>
      </c>
      <c r="B13" s="134"/>
      <c r="C13" s="199">
        <v>29846.683279851663</v>
      </c>
      <c r="D13" s="199">
        <v>28553.486631077874</v>
      </c>
      <c r="E13" s="199">
        <v>3054114.8625975773</v>
      </c>
      <c r="F13" s="199">
        <v>3052340.8744115657</v>
      </c>
    </row>
    <row r="14" spans="1:9" ht="20.100000000000001" customHeight="1" x14ac:dyDescent="0.25">
      <c r="A14" s="128" t="s">
        <v>5</v>
      </c>
      <c r="B14" s="133"/>
      <c r="C14" s="198">
        <v>74711.098561895356</v>
      </c>
      <c r="D14" s="198">
        <v>74063.002895865691</v>
      </c>
      <c r="E14" s="198">
        <v>7051989.9555203505</v>
      </c>
      <c r="F14" s="198">
        <v>7051989.9555203505</v>
      </c>
    </row>
    <row r="15" spans="1:9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</row>
    <row r="16" spans="1:9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</row>
    <row r="21" spans="1:6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</row>
    <row r="22" spans="1:6" ht="20.100000000000001" customHeight="1" x14ac:dyDescent="0.25">
      <c r="A22" s="390" t="s">
        <v>249</v>
      </c>
      <c r="B22" s="108" t="s">
        <v>259</v>
      </c>
      <c r="C22" s="199" t="s">
        <v>445</v>
      </c>
      <c r="D22" s="199" t="s">
        <v>445</v>
      </c>
      <c r="E22" s="199" t="s">
        <v>445</v>
      </c>
      <c r="F22" s="199" t="s">
        <v>445</v>
      </c>
    </row>
    <row r="23" spans="1:6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</row>
    <row r="24" spans="1:6" ht="20.100000000000001" customHeight="1" x14ac:dyDescent="0.25">
      <c r="A24" s="393" t="s">
        <v>180</v>
      </c>
      <c r="B24" s="91" t="s">
        <v>259</v>
      </c>
      <c r="C24" s="198">
        <v>16497.442907337736</v>
      </c>
      <c r="D24" s="198">
        <v>16497.442907337736</v>
      </c>
      <c r="E24" s="198">
        <v>1365498.6439460027</v>
      </c>
      <c r="F24" s="198">
        <v>1365498.6439460027</v>
      </c>
    </row>
    <row r="25" spans="1:6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</row>
    <row r="26" spans="1:6" ht="20.100000000000001" customHeight="1" x14ac:dyDescent="0.25">
      <c r="A26" s="390" t="s">
        <v>192</v>
      </c>
      <c r="B26" s="108" t="s">
        <v>259</v>
      </c>
      <c r="C26" s="199">
        <v>1028.9957293991547</v>
      </c>
      <c r="D26" s="199">
        <v>611.00369179438178</v>
      </c>
      <c r="E26" s="199">
        <v>45001.548780485289</v>
      </c>
      <c r="F26" s="199">
        <v>45001.548780485289</v>
      </c>
    </row>
    <row r="27" spans="1:6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3" t="s">
        <v>179</v>
      </c>
      <c r="B28" s="91" t="s">
        <v>259</v>
      </c>
      <c r="C28" s="198" t="s">
        <v>445</v>
      </c>
      <c r="D28" s="198" t="s">
        <v>445</v>
      </c>
      <c r="E28" s="198" t="s">
        <v>445</v>
      </c>
      <c r="F28" s="198" t="s">
        <v>445</v>
      </c>
    </row>
    <row r="29" spans="1:6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</row>
    <row r="30" spans="1:6" ht="20.100000000000001" customHeight="1" x14ac:dyDescent="0.25">
      <c r="A30" s="390" t="s">
        <v>190</v>
      </c>
      <c r="B30" s="108" t="s">
        <v>259</v>
      </c>
      <c r="C30" s="199" t="s">
        <v>445</v>
      </c>
      <c r="D30" s="199" t="s">
        <v>445</v>
      </c>
      <c r="E30" s="199" t="s">
        <v>445</v>
      </c>
      <c r="F30" s="199" t="s">
        <v>445</v>
      </c>
    </row>
    <row r="31" spans="1:6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</row>
    <row r="32" spans="1:6" ht="20.100000000000001" customHeight="1" x14ac:dyDescent="0.25">
      <c r="A32" s="393" t="s">
        <v>193</v>
      </c>
      <c r="B32" s="91" t="s">
        <v>259</v>
      </c>
      <c r="C32" s="198">
        <v>2451.833863680758</v>
      </c>
      <c r="D32" s="198">
        <v>1576.6292525117437</v>
      </c>
      <c r="E32" s="198">
        <v>210688.77221778574</v>
      </c>
      <c r="F32" s="198">
        <v>208914.78403177383</v>
      </c>
    </row>
    <row r="33" spans="1:6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9868.4107794340252</v>
      </c>
      <c r="D34" s="199">
        <v>9868.4107794340252</v>
      </c>
      <c r="E34" s="199">
        <v>1432925.8976533043</v>
      </c>
      <c r="F34" s="199">
        <v>1432925.8976533043</v>
      </c>
    </row>
    <row r="35" spans="1:6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</row>
    <row r="36" spans="1:6" ht="20.100000000000001" customHeight="1" x14ac:dyDescent="0.25">
      <c r="A36" s="393" t="s">
        <v>184</v>
      </c>
      <c r="B36" s="91" t="s">
        <v>259</v>
      </c>
      <c r="C36" s="198" t="s">
        <v>445</v>
      </c>
      <c r="D36" s="198" t="s">
        <v>445</v>
      </c>
      <c r="E36" s="198" t="s">
        <v>445</v>
      </c>
      <c r="F36" s="198" t="s">
        <v>445</v>
      </c>
    </row>
    <row r="37" spans="1:6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</row>
    <row r="38" spans="1:6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6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</row>
    <row r="41" spans="1:6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</row>
    <row r="46" spans="1:6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</row>
    <row r="47" spans="1:6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</row>
    <row r="48" spans="1:6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</row>
    <row r="49" spans="1:8" ht="20.100000000000001" customHeight="1" x14ac:dyDescent="0.25">
      <c r="A49" s="393" t="s">
        <v>178</v>
      </c>
      <c r="B49" s="91" t="s">
        <v>259</v>
      </c>
      <c r="C49" s="198">
        <v>73423.837561972075</v>
      </c>
      <c r="D49" s="198">
        <v>72775.74189594241</v>
      </c>
      <c r="E49" s="198">
        <v>6947415.4282589713</v>
      </c>
      <c r="F49" s="198">
        <v>6947415.4282589713</v>
      </c>
      <c r="H49" s="184"/>
    </row>
    <row r="50" spans="1:8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</row>
    <row r="51" spans="1:8" ht="20.100000000000001" customHeight="1" x14ac:dyDescent="0.25">
      <c r="A51" s="390" t="s">
        <v>176</v>
      </c>
      <c r="B51" s="108" t="s">
        <v>259</v>
      </c>
      <c r="C51" s="199">
        <v>1287.2609999232886</v>
      </c>
      <c r="D51" s="199">
        <v>1287.2609999232886</v>
      </c>
      <c r="E51" s="199">
        <v>104574.52726137933</v>
      </c>
      <c r="F51" s="199">
        <v>104574.52726137933</v>
      </c>
    </row>
    <row r="52" spans="1:8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8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</row>
    <row r="54" spans="1:8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8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8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8" ht="20.100000000000001" customHeight="1" x14ac:dyDescent="0.25">
      <c r="A57" s="128"/>
      <c r="B57" s="133"/>
      <c r="C57" s="198"/>
      <c r="D57" s="198"/>
      <c r="E57" s="198"/>
      <c r="F57" s="198"/>
    </row>
    <row r="58" spans="1:8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8" ht="20.100000000000001" customHeight="1" x14ac:dyDescent="0.25">
      <c r="A59" s="128"/>
      <c r="B59" s="133"/>
      <c r="C59" s="198"/>
      <c r="D59" s="198"/>
      <c r="E59" s="198"/>
      <c r="F59" s="198"/>
    </row>
    <row r="60" spans="1:8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8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8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8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8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0F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Hoja17">
    <pageSetUpPr fitToPage="1"/>
  </sheetPr>
  <dimension ref="A1:H75"/>
  <sheetViews>
    <sheetView showGridLines="0" zoomScale="80" zoomScaleNormal="80" workbookViewId="0">
      <selection activeCell="S1" sqref="S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76.5" customHeight="1" x14ac:dyDescent="0.25">
      <c r="H1" s="206" t="s">
        <v>151</v>
      </c>
    </row>
    <row r="3" spans="1:8" ht="14.1" customHeight="1" x14ac:dyDescent="0.25"/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378</v>
      </c>
      <c r="B5" s="403"/>
      <c r="C5" s="403"/>
      <c r="D5" s="403"/>
      <c r="E5" s="403"/>
      <c r="F5" s="403"/>
    </row>
    <row r="6" spans="1:8" ht="13.8" x14ac:dyDescent="0.25">
      <c r="A6" s="403" t="s">
        <v>449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2.5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19388.093995289375</v>
      </c>
      <c r="D11" s="188" t="s">
        <v>445</v>
      </c>
      <c r="E11" s="188" t="s">
        <v>445</v>
      </c>
      <c r="F11" s="188" t="s">
        <v>445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13106.286390330119</v>
      </c>
      <c r="D13" s="199" t="s">
        <v>445</v>
      </c>
      <c r="E13" s="199" t="s">
        <v>445</v>
      </c>
      <c r="F13" s="199" t="s">
        <v>445</v>
      </c>
    </row>
    <row r="14" spans="1:8" ht="20.100000000000001" customHeight="1" x14ac:dyDescent="0.25">
      <c r="A14" s="128" t="s">
        <v>5</v>
      </c>
      <c r="B14" s="133"/>
      <c r="C14" s="198">
        <v>2557.0414687921507</v>
      </c>
      <c r="D14" s="198" t="s">
        <v>445</v>
      </c>
      <c r="E14" s="198" t="s">
        <v>445</v>
      </c>
      <c r="F14" s="198" t="s">
        <v>445</v>
      </c>
    </row>
    <row r="15" spans="1:8" ht="20.100000000000001" customHeight="1" x14ac:dyDescent="0.25">
      <c r="A15" s="127" t="s">
        <v>7</v>
      </c>
      <c r="B15" s="134"/>
      <c r="C15" s="199">
        <v>3724.7661361671048</v>
      </c>
      <c r="D15" s="199" t="s">
        <v>445</v>
      </c>
      <c r="E15" s="199" t="s">
        <v>445</v>
      </c>
      <c r="F15" s="199" t="s">
        <v>445</v>
      </c>
    </row>
    <row r="16" spans="1:8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>
        <v>1414.5854901027053</v>
      </c>
      <c r="D20" s="198" t="s">
        <v>445</v>
      </c>
      <c r="E20" s="198" t="s">
        <v>445</v>
      </c>
      <c r="F20" s="198" t="s">
        <v>445</v>
      </c>
    </row>
    <row r="21" spans="1:6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</row>
    <row r="22" spans="1:6" ht="20.100000000000001" customHeight="1" x14ac:dyDescent="0.25">
      <c r="A22" s="390" t="s">
        <v>249</v>
      </c>
      <c r="B22" s="108" t="s">
        <v>259</v>
      </c>
      <c r="C22" s="199">
        <v>1704.3584497341756</v>
      </c>
      <c r="D22" s="199" t="s">
        <v>445</v>
      </c>
      <c r="E22" s="199" t="s">
        <v>445</v>
      </c>
      <c r="F22" s="199" t="s">
        <v>445</v>
      </c>
    </row>
    <row r="23" spans="1:6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</row>
    <row r="24" spans="1:6" ht="20.100000000000001" customHeight="1" x14ac:dyDescent="0.25">
      <c r="A24" s="393" t="s">
        <v>180</v>
      </c>
      <c r="B24" s="91" t="s">
        <v>259</v>
      </c>
      <c r="C24" s="198">
        <v>1397.5432706416159</v>
      </c>
      <c r="D24" s="198" t="s">
        <v>445</v>
      </c>
      <c r="E24" s="198" t="s">
        <v>445</v>
      </c>
      <c r="F24" s="198" t="s">
        <v>445</v>
      </c>
    </row>
    <row r="25" spans="1:6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</row>
    <row r="26" spans="1:6" ht="20.100000000000001" customHeight="1" x14ac:dyDescent="0.25">
      <c r="A26" s="390" t="s">
        <v>192</v>
      </c>
      <c r="B26" s="108" t="s">
        <v>259</v>
      </c>
      <c r="C26" s="199">
        <v>99.447850739912212</v>
      </c>
      <c r="D26" s="199" t="s">
        <v>445</v>
      </c>
      <c r="E26" s="199" t="s">
        <v>445</v>
      </c>
      <c r="F26" s="199" t="s">
        <v>445</v>
      </c>
    </row>
    <row r="27" spans="1:6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3" t="s">
        <v>179</v>
      </c>
      <c r="B28" s="91" t="s">
        <v>259</v>
      </c>
      <c r="C28" s="198">
        <v>2120.2754379906023</v>
      </c>
      <c r="D28" s="198" t="s">
        <v>445</v>
      </c>
      <c r="E28" s="198" t="s">
        <v>445</v>
      </c>
      <c r="F28" s="198" t="s">
        <v>445</v>
      </c>
    </row>
    <row r="29" spans="1:6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</row>
    <row r="30" spans="1:6" ht="20.100000000000001" customHeight="1" x14ac:dyDescent="0.25">
      <c r="A30" s="390" t="s">
        <v>190</v>
      </c>
      <c r="B30" s="108" t="s">
        <v>259</v>
      </c>
      <c r="C30" s="199">
        <v>10.734890053942294</v>
      </c>
      <c r="D30" s="199" t="s">
        <v>445</v>
      </c>
      <c r="E30" s="199" t="s">
        <v>445</v>
      </c>
      <c r="F30" s="199" t="s">
        <v>445</v>
      </c>
    </row>
    <row r="31" spans="1:6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</row>
    <row r="32" spans="1:6" ht="20.100000000000001" customHeight="1" x14ac:dyDescent="0.25">
      <c r="A32" s="393" t="s">
        <v>193</v>
      </c>
      <c r="B32" s="91" t="s">
        <v>259</v>
      </c>
      <c r="C32" s="198">
        <v>687.00005279546224</v>
      </c>
      <c r="D32" s="198" t="s">
        <v>445</v>
      </c>
      <c r="E32" s="198" t="s">
        <v>445</v>
      </c>
      <c r="F32" s="198" t="s">
        <v>445</v>
      </c>
    </row>
    <row r="33" spans="1:6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4996.7356950158519</v>
      </c>
      <c r="D34" s="199" t="s">
        <v>445</v>
      </c>
      <c r="E34" s="199" t="s">
        <v>445</v>
      </c>
      <c r="F34" s="199" t="s">
        <v>445</v>
      </c>
    </row>
    <row r="35" spans="1:6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404.29890388236453</v>
      </c>
      <c r="D36" s="198" t="s">
        <v>445</v>
      </c>
      <c r="E36" s="198" t="s">
        <v>445</v>
      </c>
      <c r="F36" s="198" t="s">
        <v>445</v>
      </c>
    </row>
    <row r="37" spans="1:6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</row>
    <row r="38" spans="1:6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6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>
        <v>271.30634937348628</v>
      </c>
      <c r="D40" s="198" t="s">
        <v>445</v>
      </c>
      <c r="E40" s="198" t="s">
        <v>445</v>
      </c>
      <c r="F40" s="198" t="s">
        <v>445</v>
      </c>
    </row>
    <row r="41" spans="1:6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>
        <v>918.37147476266352</v>
      </c>
      <c r="D45" s="198" t="s">
        <v>445</v>
      </c>
      <c r="E45" s="198" t="s">
        <v>445</v>
      </c>
      <c r="F45" s="198" t="s">
        <v>445</v>
      </c>
    </row>
    <row r="46" spans="1:6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</row>
    <row r="47" spans="1:6" ht="20.100000000000001" customHeight="1" x14ac:dyDescent="0.25">
      <c r="A47" s="390" t="s">
        <v>183</v>
      </c>
      <c r="B47" s="108" t="s">
        <v>259</v>
      </c>
      <c r="C47" s="199">
        <v>255.37817850451893</v>
      </c>
      <c r="D47" s="199" t="s">
        <v>445</v>
      </c>
      <c r="E47" s="199" t="s">
        <v>445</v>
      </c>
      <c r="F47" s="199" t="s">
        <v>445</v>
      </c>
    </row>
    <row r="48" spans="1:6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</row>
    <row r="49" spans="1:6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</row>
    <row r="50" spans="1:6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</row>
    <row r="51" spans="1:6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</row>
    <row r="52" spans="1:6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6" ht="20.100000000000001" customHeight="1" x14ac:dyDescent="0.25">
      <c r="A53" s="393" t="s">
        <v>182</v>
      </c>
      <c r="B53" s="91" t="s">
        <v>259</v>
      </c>
      <c r="C53" s="198">
        <v>1383.0418155249688</v>
      </c>
      <c r="D53" s="198" t="s">
        <v>445</v>
      </c>
      <c r="E53" s="198" t="s">
        <v>445</v>
      </c>
      <c r="F53" s="198" t="s">
        <v>445</v>
      </c>
    </row>
    <row r="54" spans="1:6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6" ht="20.100000000000001" customHeight="1" x14ac:dyDescent="0.25">
      <c r="A55" s="390" t="s">
        <v>189</v>
      </c>
      <c r="B55" s="108" t="s">
        <v>259</v>
      </c>
      <c r="C55" s="199">
        <v>0.25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>
        <v>958.21268290208388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>
        <v>128.87026929242205</v>
      </c>
      <c r="D62" s="198" t="s">
        <v>445</v>
      </c>
      <c r="E62" s="198" t="s">
        <v>445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>
        <v>43.5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>
        <v>1516.3197414726121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>
        <v>334.27816500853493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>
        <v>743.58527749145185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000-000000000000}"/>
  </hyperlinks>
  <pageMargins left="2.7559055118110236" right="0.39370078740157483" top="0" bottom="0" header="0" footer="0"/>
  <pageSetup paperSize="9" scale="46" orientation="landscape" r:id="rId1"/>
  <headerFooter alignWithMargins="0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Hoja18">
    <pageSetUpPr fitToPage="1"/>
  </sheetPr>
  <dimension ref="A1:H75"/>
  <sheetViews>
    <sheetView showGridLines="0" zoomScale="80" zoomScaleNormal="80" workbookViewId="0">
      <selection activeCell="C87" sqref="C87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78" customHeight="1" x14ac:dyDescent="0.25">
      <c r="H1" s="206" t="s">
        <v>151</v>
      </c>
    </row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379</v>
      </c>
      <c r="B5" s="403"/>
      <c r="C5" s="403"/>
      <c r="D5" s="403"/>
      <c r="E5" s="403"/>
      <c r="F5" s="403"/>
    </row>
    <row r="6" spans="1:8" ht="13.8" x14ac:dyDescent="0.25">
      <c r="A6" s="403" t="s">
        <v>450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15255.421240709964</v>
      </c>
      <c r="D11" s="188">
        <v>8439.4097781689707</v>
      </c>
      <c r="E11" s="188">
        <v>60132.690978506653</v>
      </c>
      <c r="F11" s="188">
        <v>56143.09471506819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528.00934413766413</v>
      </c>
      <c r="D13" s="199">
        <v>219.63957303674144</v>
      </c>
      <c r="E13" s="199">
        <v>992.93853069686236</v>
      </c>
      <c r="F13" s="199">
        <v>978.55318414526107</v>
      </c>
    </row>
    <row r="14" spans="1:8" ht="20.100000000000001" customHeight="1" x14ac:dyDescent="0.25">
      <c r="A14" s="128" t="s">
        <v>5</v>
      </c>
      <c r="B14" s="133"/>
      <c r="C14" s="198">
        <v>14727.411896572297</v>
      </c>
      <c r="D14" s="198">
        <v>8219.770205132234</v>
      </c>
      <c r="E14" s="198">
        <v>59139.75244780982</v>
      </c>
      <c r="F14" s="198">
        <v>55164.541530922921</v>
      </c>
    </row>
    <row r="15" spans="1:8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</row>
    <row r="16" spans="1:8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</row>
    <row r="21" spans="1:6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</row>
    <row r="22" spans="1:6" ht="20.100000000000001" customHeight="1" x14ac:dyDescent="0.25">
      <c r="A22" s="390" t="s">
        <v>249</v>
      </c>
      <c r="B22" s="108" t="s">
        <v>259</v>
      </c>
      <c r="C22" s="199" t="s">
        <v>445</v>
      </c>
      <c r="D22" s="199" t="s">
        <v>445</v>
      </c>
      <c r="E22" s="199" t="s">
        <v>445</v>
      </c>
      <c r="F22" s="199" t="s">
        <v>445</v>
      </c>
    </row>
    <row r="23" spans="1:6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</row>
    <row r="24" spans="1:6" ht="20.100000000000001" customHeight="1" x14ac:dyDescent="0.25">
      <c r="A24" s="393" t="s">
        <v>180</v>
      </c>
      <c r="B24" s="91" t="s">
        <v>259</v>
      </c>
      <c r="C24" s="198" t="s">
        <v>445</v>
      </c>
      <c r="D24" s="198" t="s">
        <v>445</v>
      </c>
      <c r="E24" s="198" t="s">
        <v>445</v>
      </c>
      <c r="F24" s="198" t="s">
        <v>445</v>
      </c>
    </row>
    <row r="25" spans="1:6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</row>
    <row r="26" spans="1:6" ht="20.100000000000001" customHeight="1" x14ac:dyDescent="0.25">
      <c r="A26" s="390" t="s">
        <v>192</v>
      </c>
      <c r="B26" s="108" t="s">
        <v>259</v>
      </c>
      <c r="C26" s="199">
        <v>74.65531147286768</v>
      </c>
      <c r="D26" s="199">
        <v>9.3215748682016955</v>
      </c>
      <c r="E26" s="199">
        <v>50.844953690968161</v>
      </c>
      <c r="F26" s="199">
        <v>50.844953690968161</v>
      </c>
    </row>
    <row r="27" spans="1:6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3" t="s">
        <v>179</v>
      </c>
      <c r="B28" s="91" t="s">
        <v>259</v>
      </c>
      <c r="C28" s="198" t="s">
        <v>445</v>
      </c>
      <c r="D28" s="198" t="s">
        <v>445</v>
      </c>
      <c r="E28" s="198" t="s">
        <v>445</v>
      </c>
      <c r="F28" s="198" t="s">
        <v>445</v>
      </c>
    </row>
    <row r="29" spans="1:6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</row>
    <row r="30" spans="1:6" ht="20.100000000000001" customHeight="1" x14ac:dyDescent="0.25">
      <c r="A30" s="390" t="s">
        <v>190</v>
      </c>
      <c r="B30" s="108" t="s">
        <v>259</v>
      </c>
      <c r="C30" s="199" t="s">
        <v>445</v>
      </c>
      <c r="D30" s="199" t="s">
        <v>445</v>
      </c>
      <c r="E30" s="199" t="s">
        <v>445</v>
      </c>
      <c r="F30" s="199" t="s">
        <v>445</v>
      </c>
    </row>
    <row r="31" spans="1:6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</row>
    <row r="32" spans="1:6" ht="20.100000000000001" customHeight="1" x14ac:dyDescent="0.25">
      <c r="A32" s="393" t="s">
        <v>193</v>
      </c>
      <c r="B32" s="91" t="s">
        <v>259</v>
      </c>
      <c r="C32" s="198">
        <v>352.12024565290011</v>
      </c>
      <c r="D32" s="198">
        <v>140.27247098053377</v>
      </c>
      <c r="E32" s="198">
        <v>568.18610286522289</v>
      </c>
      <c r="F32" s="198">
        <v>567.90568194812113</v>
      </c>
    </row>
    <row r="33" spans="1:6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82.090259478423121</v>
      </c>
      <c r="D34" s="199">
        <v>50.901999654532673</v>
      </c>
      <c r="E34" s="199">
        <v>290.37208133694634</v>
      </c>
      <c r="F34" s="199">
        <v>278.87763679935131</v>
      </c>
    </row>
    <row r="35" spans="1:6" ht="20.100000000000001" customHeight="1" x14ac:dyDescent="0.25">
      <c r="A35" s="390"/>
      <c r="B35" s="108" t="s">
        <v>260</v>
      </c>
      <c r="C35" s="199">
        <v>19.143527533473268</v>
      </c>
      <c r="D35" s="199">
        <v>19.143527533473268</v>
      </c>
      <c r="E35" s="199">
        <v>83.535392803725074</v>
      </c>
      <c r="F35" s="199">
        <v>80.924911706820438</v>
      </c>
    </row>
    <row r="36" spans="1:6" ht="20.100000000000001" customHeight="1" x14ac:dyDescent="0.25">
      <c r="A36" s="393" t="s">
        <v>184</v>
      </c>
      <c r="B36" s="91" t="s">
        <v>259</v>
      </c>
      <c r="C36" s="198" t="s">
        <v>445</v>
      </c>
      <c r="D36" s="198" t="s">
        <v>445</v>
      </c>
      <c r="E36" s="198" t="s">
        <v>445</v>
      </c>
      <c r="F36" s="198" t="s">
        <v>445</v>
      </c>
    </row>
    <row r="37" spans="1:6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</row>
    <row r="38" spans="1:6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6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</row>
    <row r="41" spans="1:6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>
        <v>354.52422974627774</v>
      </c>
      <c r="D45" s="198">
        <v>297.94465882562912</v>
      </c>
      <c r="E45" s="198">
        <v>1087.6838790848137</v>
      </c>
      <c r="F45" s="198">
        <v>647.78489432329991</v>
      </c>
    </row>
    <row r="46" spans="1:6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</row>
    <row r="47" spans="1:6" ht="20.100000000000001" customHeight="1" x14ac:dyDescent="0.25">
      <c r="A47" s="390" t="s">
        <v>183</v>
      </c>
      <c r="B47" s="108" t="s">
        <v>259</v>
      </c>
      <c r="C47" s="199">
        <v>10</v>
      </c>
      <c r="D47" s="199">
        <v>6</v>
      </c>
      <c r="E47" s="199">
        <v>16.363636360000001</v>
      </c>
      <c r="F47" s="199" t="s">
        <v>445</v>
      </c>
    </row>
    <row r="48" spans="1:6" ht="20.100000000000001" customHeight="1" x14ac:dyDescent="0.25">
      <c r="A48" s="390"/>
      <c r="B48" s="108" t="s">
        <v>260</v>
      </c>
      <c r="C48" s="199">
        <v>1</v>
      </c>
      <c r="D48" s="199">
        <v>1</v>
      </c>
      <c r="E48" s="199">
        <v>2.7272727300000001</v>
      </c>
      <c r="F48" s="199" t="s">
        <v>445</v>
      </c>
    </row>
    <row r="49" spans="1:6" ht="20.100000000000001" customHeight="1" x14ac:dyDescent="0.25">
      <c r="A49" s="393" t="s">
        <v>178</v>
      </c>
      <c r="B49" s="91" t="s">
        <v>259</v>
      </c>
      <c r="C49" s="198">
        <v>14137.405676025717</v>
      </c>
      <c r="D49" s="198">
        <v>7795.3240778148847</v>
      </c>
      <c r="E49" s="198">
        <v>57531.494416767418</v>
      </c>
      <c r="F49" s="198">
        <v>54080.874635189095</v>
      </c>
    </row>
    <row r="50" spans="1:6" ht="20.100000000000001" customHeight="1" x14ac:dyDescent="0.25">
      <c r="A50" s="393"/>
      <c r="B50" s="91" t="s">
        <v>260</v>
      </c>
      <c r="C50" s="198">
        <v>16.330045745343845</v>
      </c>
      <c r="D50" s="198">
        <v>16.330045745343845</v>
      </c>
      <c r="E50" s="198">
        <v>4.8990137236031535</v>
      </c>
      <c r="F50" s="198">
        <v>3.2660091490687693</v>
      </c>
    </row>
    <row r="51" spans="1:6" ht="20.100000000000001" customHeight="1" x14ac:dyDescent="0.25">
      <c r="A51" s="390" t="s">
        <v>176</v>
      </c>
      <c r="B51" s="108" t="s">
        <v>259</v>
      </c>
      <c r="C51" s="199">
        <v>76.288491338488924</v>
      </c>
      <c r="D51" s="199" t="s">
        <v>445</v>
      </c>
      <c r="E51" s="199" t="s">
        <v>445</v>
      </c>
      <c r="F51" s="199" t="s">
        <v>445</v>
      </c>
    </row>
    <row r="52" spans="1:6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6" ht="20.100000000000001" customHeight="1" x14ac:dyDescent="0.25">
      <c r="A53" s="393" t="s">
        <v>182</v>
      </c>
      <c r="B53" s="91" t="s">
        <v>259</v>
      </c>
      <c r="C53" s="198">
        <v>131.86345371647658</v>
      </c>
      <c r="D53" s="198">
        <v>103.17142274637679</v>
      </c>
      <c r="E53" s="198">
        <v>496.58422914396476</v>
      </c>
      <c r="F53" s="198">
        <v>432.61599226146876</v>
      </c>
    </row>
    <row r="54" spans="1:6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6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1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Hoja19"/>
  <dimension ref="A1:H75"/>
  <sheetViews>
    <sheetView showGridLines="0" zoomScale="80" zoomScaleNormal="80" workbookViewId="0">
      <selection activeCell="E57" sqref="E57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75" customHeight="1" x14ac:dyDescent="0.25">
      <c r="H1" s="206" t="s">
        <v>151</v>
      </c>
    </row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380</v>
      </c>
      <c r="B5" s="403"/>
      <c r="C5" s="403"/>
      <c r="D5" s="403"/>
      <c r="E5" s="403"/>
      <c r="F5" s="403"/>
    </row>
    <row r="6" spans="1:8" ht="13.8" x14ac:dyDescent="0.25">
      <c r="A6" s="403" t="s">
        <v>201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13140.342224907914</v>
      </c>
      <c r="D11" s="188">
        <v>10904.064593016094</v>
      </c>
      <c r="E11" s="188">
        <v>61834.930475256187</v>
      </c>
      <c r="F11" s="188">
        <v>60737.208537112019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2615.8952721799369</v>
      </c>
      <c r="D13" s="199">
        <v>2106.8475611849726</v>
      </c>
      <c r="E13" s="199">
        <v>11853.505209370767</v>
      </c>
      <c r="F13" s="199">
        <v>11833.494003162044</v>
      </c>
    </row>
    <row r="14" spans="1:8" ht="20.100000000000001" customHeight="1" x14ac:dyDescent="0.25">
      <c r="A14" s="128" t="s">
        <v>5</v>
      </c>
      <c r="B14" s="133"/>
      <c r="C14" s="198">
        <v>9938.1539749836538</v>
      </c>
      <c r="D14" s="198">
        <v>8275.981624646236</v>
      </c>
      <c r="E14" s="198">
        <v>47740.81863522224</v>
      </c>
      <c r="F14" s="198">
        <v>46670.660462255284</v>
      </c>
    </row>
    <row r="15" spans="1:8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</row>
    <row r="16" spans="1:8" ht="20.100000000000001" customHeight="1" x14ac:dyDescent="0.25">
      <c r="A16" s="128" t="s">
        <v>466</v>
      </c>
      <c r="B16" s="133"/>
      <c r="C16" s="198">
        <v>586.29297774431882</v>
      </c>
      <c r="D16" s="198">
        <v>521.23540718488323</v>
      </c>
      <c r="E16" s="198">
        <v>2240.6066306631501</v>
      </c>
      <c r="F16" s="198">
        <v>2233.0540716947139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</row>
    <row r="21" spans="1:6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</row>
    <row r="22" spans="1:6" ht="20.100000000000001" customHeight="1" x14ac:dyDescent="0.25">
      <c r="A22" s="390" t="s">
        <v>249</v>
      </c>
      <c r="B22" s="108" t="s">
        <v>259</v>
      </c>
      <c r="C22" s="199" t="s">
        <v>445</v>
      </c>
      <c r="D22" s="199" t="s">
        <v>445</v>
      </c>
      <c r="E22" s="199" t="s">
        <v>445</v>
      </c>
      <c r="F22" s="199" t="s">
        <v>445</v>
      </c>
    </row>
    <row r="23" spans="1:6" ht="20.100000000000001" customHeight="1" x14ac:dyDescent="0.25">
      <c r="A23" s="390"/>
      <c r="B23" s="108" t="s">
        <v>260</v>
      </c>
      <c r="C23" s="199">
        <v>9.8800000000000008</v>
      </c>
      <c r="D23" s="199">
        <v>9.8800000000000008</v>
      </c>
      <c r="E23" s="199">
        <v>21.477272729999999</v>
      </c>
      <c r="F23" s="199">
        <v>21.477272729999999</v>
      </c>
    </row>
    <row r="24" spans="1:6" ht="20.100000000000001" customHeight="1" x14ac:dyDescent="0.25">
      <c r="A24" s="393" t="s">
        <v>180</v>
      </c>
      <c r="B24" s="91" t="s">
        <v>259</v>
      </c>
      <c r="C24" s="198" t="s">
        <v>445</v>
      </c>
      <c r="D24" s="198" t="s">
        <v>445</v>
      </c>
      <c r="E24" s="198" t="s">
        <v>445</v>
      </c>
      <c r="F24" s="198" t="s">
        <v>445</v>
      </c>
    </row>
    <row r="25" spans="1:6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</row>
    <row r="26" spans="1:6" ht="20.100000000000001" customHeight="1" x14ac:dyDescent="0.25">
      <c r="A26" s="390" t="s">
        <v>192</v>
      </c>
      <c r="B26" s="108" t="s">
        <v>259</v>
      </c>
      <c r="C26" s="199" t="s">
        <v>445</v>
      </c>
      <c r="D26" s="199" t="s">
        <v>445</v>
      </c>
      <c r="E26" s="199" t="s">
        <v>445</v>
      </c>
      <c r="F26" s="199" t="s">
        <v>445</v>
      </c>
    </row>
    <row r="27" spans="1:6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3" t="s">
        <v>179</v>
      </c>
      <c r="B28" s="91" t="s">
        <v>259</v>
      </c>
      <c r="C28" s="198" t="s">
        <v>445</v>
      </c>
      <c r="D28" s="198" t="s">
        <v>445</v>
      </c>
      <c r="E28" s="198" t="s">
        <v>445</v>
      </c>
      <c r="F28" s="198" t="s">
        <v>445</v>
      </c>
    </row>
    <row r="29" spans="1:6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</row>
    <row r="30" spans="1:6" ht="20.100000000000001" customHeight="1" x14ac:dyDescent="0.25">
      <c r="A30" s="390" t="s">
        <v>190</v>
      </c>
      <c r="B30" s="108" t="s">
        <v>259</v>
      </c>
      <c r="C30" s="199" t="s">
        <v>445</v>
      </c>
      <c r="D30" s="199" t="s">
        <v>445</v>
      </c>
      <c r="E30" s="199" t="s">
        <v>445</v>
      </c>
      <c r="F30" s="199" t="s">
        <v>445</v>
      </c>
    </row>
    <row r="31" spans="1:6" ht="20.100000000000001" customHeight="1" x14ac:dyDescent="0.25">
      <c r="A31" s="390"/>
      <c r="B31" s="108" t="s">
        <v>260</v>
      </c>
      <c r="C31" s="199">
        <v>9.3757019147991123</v>
      </c>
      <c r="D31" s="199">
        <v>9.3757019147991123</v>
      </c>
      <c r="E31" s="199">
        <v>27.894650317757918</v>
      </c>
      <c r="F31" s="199">
        <v>27.894650317757918</v>
      </c>
    </row>
    <row r="32" spans="1:6" ht="20.100000000000001" customHeight="1" x14ac:dyDescent="0.25">
      <c r="A32" s="393" t="s">
        <v>193</v>
      </c>
      <c r="B32" s="91" t="s">
        <v>259</v>
      </c>
      <c r="C32" s="198" t="s">
        <v>445</v>
      </c>
      <c r="D32" s="198" t="s">
        <v>445</v>
      </c>
      <c r="E32" s="198" t="s">
        <v>445</v>
      </c>
      <c r="F32" s="198" t="s">
        <v>445</v>
      </c>
    </row>
    <row r="33" spans="1:6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258.82229322457306</v>
      </c>
      <c r="D34" s="199">
        <v>258.82229322457306</v>
      </c>
      <c r="E34" s="199">
        <v>2941.1624227123957</v>
      </c>
      <c r="F34" s="199">
        <v>2941.1624227123957</v>
      </c>
    </row>
    <row r="35" spans="1:6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186.87319584819403</v>
      </c>
      <c r="D36" s="198">
        <v>186.87319584819403</v>
      </c>
      <c r="E36" s="198">
        <v>412.08928825354485</v>
      </c>
      <c r="F36" s="198">
        <v>410.28497039475985</v>
      </c>
    </row>
    <row r="37" spans="1:6" ht="20.100000000000001" customHeight="1" x14ac:dyDescent="0.25">
      <c r="A37" s="393"/>
      <c r="B37" s="91" t="s">
        <v>260</v>
      </c>
      <c r="C37" s="198">
        <v>30.139268550638374</v>
      </c>
      <c r="D37" s="198">
        <v>30.139268550638374</v>
      </c>
      <c r="E37" s="198">
        <v>63.018470578480894</v>
      </c>
      <c r="F37" s="198">
        <v>62.333487284528033</v>
      </c>
    </row>
    <row r="38" spans="1:6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6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>
        <v>1385.4485375845088</v>
      </c>
      <c r="D40" s="198">
        <v>884.06553441072094</v>
      </c>
      <c r="E40" s="198">
        <v>6632.4382429197631</v>
      </c>
      <c r="F40" s="198">
        <v>6615.4721443162325</v>
      </c>
    </row>
    <row r="41" spans="1:6" ht="20.100000000000001" customHeight="1" x14ac:dyDescent="0.25">
      <c r="A41" s="393"/>
      <c r="B41" s="91" t="s">
        <v>260</v>
      </c>
      <c r="C41" s="198">
        <v>735.35627505722323</v>
      </c>
      <c r="D41" s="198">
        <v>727.69156723604772</v>
      </c>
      <c r="E41" s="198">
        <v>1755.4248618588294</v>
      </c>
      <c r="F41" s="198">
        <v>1754.8690554063728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>
        <v>149.86744225835511</v>
      </c>
      <c r="D45" s="198">
        <v>115.24774400639528</v>
      </c>
      <c r="E45" s="198">
        <v>243.39595515371019</v>
      </c>
      <c r="F45" s="198">
        <v>238.00822262063866</v>
      </c>
    </row>
    <row r="46" spans="1:6" ht="20.100000000000001" customHeight="1" x14ac:dyDescent="0.25">
      <c r="A46" s="393"/>
      <c r="B46" s="91" t="s">
        <v>260</v>
      </c>
      <c r="C46" s="198">
        <v>189.71984321933266</v>
      </c>
      <c r="D46" s="198">
        <v>186.21984321933263</v>
      </c>
      <c r="E46" s="198">
        <v>303.26876117236952</v>
      </c>
      <c r="F46" s="198">
        <v>298.09826069398184</v>
      </c>
    </row>
    <row r="47" spans="1:6" ht="20.100000000000001" customHeight="1" x14ac:dyDescent="0.25">
      <c r="A47" s="390" t="s">
        <v>183</v>
      </c>
      <c r="B47" s="108" t="s">
        <v>259</v>
      </c>
      <c r="C47" s="199">
        <v>1732.733225278927</v>
      </c>
      <c r="D47" s="199">
        <v>1329.2162288177612</v>
      </c>
      <c r="E47" s="199">
        <v>11466.366048414488</v>
      </c>
      <c r="F47" s="199">
        <v>11359.877179277368</v>
      </c>
    </row>
    <row r="48" spans="1:6" ht="20.100000000000001" customHeight="1" x14ac:dyDescent="0.25">
      <c r="A48" s="390"/>
      <c r="B48" s="108" t="s">
        <v>260</v>
      </c>
      <c r="C48" s="199">
        <v>1148.5965096652637</v>
      </c>
      <c r="D48" s="199">
        <v>1085.1664551262884</v>
      </c>
      <c r="E48" s="199">
        <v>9448.5596615699069</v>
      </c>
      <c r="F48" s="199">
        <v>9411.1830913341728</v>
      </c>
    </row>
    <row r="49" spans="1:6" ht="20.100000000000001" customHeight="1" x14ac:dyDescent="0.25">
      <c r="A49" s="393" t="s">
        <v>178</v>
      </c>
      <c r="B49" s="91" t="s">
        <v>259</v>
      </c>
      <c r="C49" s="198">
        <v>1306.1328364161757</v>
      </c>
      <c r="D49" s="198">
        <v>1179.9788291792597</v>
      </c>
      <c r="E49" s="198">
        <v>3654.3653631899483</v>
      </c>
      <c r="F49" s="198">
        <v>3455.6112956973825</v>
      </c>
    </row>
    <row r="50" spans="1:6" ht="20.100000000000001" customHeight="1" x14ac:dyDescent="0.25">
      <c r="A50" s="393"/>
      <c r="B50" s="91" t="s">
        <v>260</v>
      </c>
      <c r="C50" s="198">
        <v>58.467367332372703</v>
      </c>
      <c r="D50" s="198">
        <v>58.467367332372703</v>
      </c>
      <c r="E50" s="198">
        <v>108.63181713246841</v>
      </c>
      <c r="F50" s="198">
        <v>104.93008225183654</v>
      </c>
    </row>
    <row r="51" spans="1:6" ht="20.100000000000001" customHeight="1" x14ac:dyDescent="0.25">
      <c r="A51" s="390" t="s">
        <v>176</v>
      </c>
      <c r="B51" s="108" t="s">
        <v>259</v>
      </c>
      <c r="C51" s="199">
        <v>640.34457716563998</v>
      </c>
      <c r="D51" s="199">
        <v>550.66835757108572</v>
      </c>
      <c r="E51" s="199">
        <v>4484.3558558579653</v>
      </c>
      <c r="F51" s="199">
        <v>4434.7794755736986</v>
      </c>
    </row>
    <row r="52" spans="1:6" ht="20.100000000000001" customHeight="1" x14ac:dyDescent="0.25">
      <c r="A52" s="390"/>
      <c r="B52" s="108" t="s">
        <v>260</v>
      </c>
      <c r="C52" s="199">
        <v>879.53053274665353</v>
      </c>
      <c r="D52" s="199">
        <v>651.50268773467883</v>
      </c>
      <c r="E52" s="199">
        <v>3823.4192287539704</v>
      </c>
      <c r="F52" s="199">
        <v>3702.8647948514763</v>
      </c>
    </row>
    <row r="53" spans="1:6" ht="20.100000000000001" customHeight="1" x14ac:dyDescent="0.25">
      <c r="A53" s="393" t="s">
        <v>182</v>
      </c>
      <c r="B53" s="91" t="s">
        <v>259</v>
      </c>
      <c r="C53" s="198">
        <v>3153.8018131250474</v>
      </c>
      <c r="D53" s="198">
        <v>2501.206159038024</v>
      </c>
      <c r="E53" s="198">
        <v>10961.330708408563</v>
      </c>
      <c r="F53" s="198">
        <v>10457.28653286567</v>
      </c>
    </row>
    <row r="54" spans="1:6" ht="20.100000000000001" customHeight="1" x14ac:dyDescent="0.25">
      <c r="A54" s="393"/>
      <c r="B54" s="91" t="s">
        <v>260</v>
      </c>
      <c r="C54" s="198">
        <v>254.86887214363983</v>
      </c>
      <c r="D54" s="198">
        <v>229.78174487811165</v>
      </c>
      <c r="E54" s="198">
        <v>1629.3529252138082</v>
      </c>
      <c r="F54" s="198">
        <v>1590.2492167340183</v>
      </c>
    </row>
    <row r="55" spans="1:6" ht="20.100000000000001" customHeight="1" x14ac:dyDescent="0.25">
      <c r="A55" s="390" t="s">
        <v>189</v>
      </c>
      <c r="B55" s="108" t="s">
        <v>259</v>
      </c>
      <c r="C55" s="199">
        <v>424.09095563224736</v>
      </c>
      <c r="D55" s="199">
        <v>388.52620774292353</v>
      </c>
      <c r="E55" s="199">
        <v>1617.7723103550295</v>
      </c>
      <c r="F55" s="199">
        <v>1617.7723103550295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>
        <v>226.40143427538547</v>
      </c>
      <c r="D72" s="199">
        <v>161.34386371595002</v>
      </c>
      <c r="E72" s="199">
        <v>967.21955439895385</v>
      </c>
      <c r="F72" s="199">
        <v>963.93810026712777</v>
      </c>
    </row>
    <row r="73" spans="1:6" ht="20.100000000000001" customHeight="1" x14ac:dyDescent="0.25">
      <c r="A73" s="413"/>
      <c r="B73" s="108" t="s">
        <v>260</v>
      </c>
      <c r="C73" s="199">
        <v>359.89154346893326</v>
      </c>
      <c r="D73" s="199">
        <v>359.89154346893326</v>
      </c>
      <c r="E73" s="199">
        <v>1273.3870762641961</v>
      </c>
      <c r="F73" s="199">
        <v>1269.1159714275861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2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Hoja2"/>
  <dimension ref="A1:S64"/>
  <sheetViews>
    <sheetView showGridLines="0" zoomScale="80" zoomScaleNormal="80" workbookViewId="0">
      <selection activeCell="L21" sqref="L21"/>
    </sheetView>
  </sheetViews>
  <sheetFormatPr baseColWidth="10" defaultRowHeight="13.2" x14ac:dyDescent="0.25"/>
  <cols>
    <col min="1" max="1" width="34.5546875" customWidth="1"/>
    <col min="2" max="2" width="20" style="180" customWidth="1"/>
    <col min="3" max="3" width="16.5546875" style="180" customWidth="1"/>
    <col min="4" max="4" width="16.44140625" style="180" customWidth="1"/>
    <col min="5" max="5" width="15.33203125" style="180" customWidth="1"/>
    <col min="6" max="6" width="17.33203125" style="180" customWidth="1"/>
    <col min="7" max="7" width="16.33203125" style="180" customWidth="1"/>
    <col min="8" max="8" width="15.5546875" style="180" customWidth="1"/>
    <col min="9" max="9" width="16.6640625" style="180" customWidth="1"/>
    <col min="10" max="10" width="16.33203125" style="180" customWidth="1"/>
  </cols>
  <sheetData>
    <row r="1" spans="1:19" ht="75.75" customHeight="1" x14ac:dyDescent="0.25">
      <c r="L1" s="206" t="s">
        <v>151</v>
      </c>
    </row>
    <row r="3" spans="1:19" ht="13.8" x14ac:dyDescent="0.25">
      <c r="A3" s="380" t="s">
        <v>488</v>
      </c>
      <c r="B3" s="380"/>
      <c r="C3" s="380"/>
      <c r="D3" s="380"/>
      <c r="E3" s="380"/>
      <c r="F3" s="380"/>
      <c r="G3" s="380"/>
      <c r="H3" s="380"/>
      <c r="I3" s="380"/>
      <c r="J3" s="380"/>
    </row>
    <row r="4" spans="1:19" ht="13.8" x14ac:dyDescent="0.25">
      <c r="A4" s="381" t="s">
        <v>15</v>
      </c>
      <c r="B4" s="381"/>
      <c r="C4" s="381"/>
      <c r="D4" s="381"/>
      <c r="E4" s="381"/>
      <c r="F4" s="381"/>
      <c r="G4" s="381"/>
      <c r="H4" s="381"/>
      <c r="I4" s="381"/>
      <c r="J4" s="381"/>
    </row>
    <row r="6" spans="1:19" ht="13.8" x14ac:dyDescent="0.25">
      <c r="A6" s="382" t="s">
        <v>238</v>
      </c>
      <c r="B6" s="379" t="s">
        <v>239</v>
      </c>
      <c r="C6" s="379"/>
      <c r="D6" s="379"/>
      <c r="E6" s="379"/>
      <c r="F6" s="379"/>
      <c r="G6" s="379"/>
      <c r="H6" s="379"/>
      <c r="I6" s="379"/>
      <c r="J6" s="379"/>
    </row>
    <row r="7" spans="1:19" ht="15" customHeight="1" x14ac:dyDescent="0.25">
      <c r="A7" s="383"/>
      <c r="B7" s="379" t="s">
        <v>240</v>
      </c>
      <c r="C7" s="379" t="s">
        <v>241</v>
      </c>
      <c r="D7" s="379" t="s">
        <v>242</v>
      </c>
      <c r="E7" s="379" t="s">
        <v>243</v>
      </c>
      <c r="F7" s="379" t="s">
        <v>244</v>
      </c>
      <c r="G7" s="379" t="s">
        <v>245</v>
      </c>
      <c r="H7" s="379" t="s">
        <v>246</v>
      </c>
      <c r="I7" s="379" t="s">
        <v>247</v>
      </c>
      <c r="J7" s="379" t="s">
        <v>248</v>
      </c>
    </row>
    <row r="8" spans="1:19" ht="46.5" customHeight="1" x14ac:dyDescent="0.25">
      <c r="A8" s="384"/>
      <c r="B8" s="379"/>
      <c r="C8" s="379"/>
      <c r="D8" s="379"/>
      <c r="E8" s="379"/>
      <c r="F8" s="379"/>
      <c r="G8" s="379"/>
      <c r="H8" s="379"/>
      <c r="I8" s="379"/>
      <c r="J8" s="379"/>
    </row>
    <row r="9" spans="1:19" x14ac:dyDescent="0.25">
      <c r="A9" s="97"/>
      <c r="B9" s="196"/>
      <c r="C9" s="196"/>
      <c r="D9" s="196"/>
      <c r="E9" s="196"/>
      <c r="F9" s="196"/>
      <c r="G9" s="196"/>
      <c r="H9" s="196"/>
      <c r="I9" s="196"/>
      <c r="J9" s="196"/>
    </row>
    <row r="10" spans="1:19" ht="20.100000000000001" customHeight="1" x14ac:dyDescent="0.25">
      <c r="A10" s="127" t="s">
        <v>1</v>
      </c>
      <c r="B10" s="188">
        <v>12585860.525357584</v>
      </c>
      <c r="C10" s="188">
        <v>1483366.3144721317</v>
      </c>
      <c r="D10" s="188">
        <v>950649.092810206</v>
      </c>
      <c r="E10" s="188">
        <v>117389.90082343991</v>
      </c>
      <c r="F10" s="188">
        <v>2531442.2707485477</v>
      </c>
      <c r="G10" s="188">
        <v>706776.80936863681</v>
      </c>
      <c r="H10" s="188">
        <v>454347.33396357496</v>
      </c>
      <c r="I10" s="188">
        <v>5729798.5173009206</v>
      </c>
      <c r="J10" s="188">
        <v>612090.28587606328</v>
      </c>
      <c r="K10" s="177"/>
      <c r="L10" s="177"/>
      <c r="M10" s="177"/>
      <c r="N10" s="177"/>
      <c r="O10" s="177"/>
      <c r="P10" s="177"/>
      <c r="Q10" s="177"/>
      <c r="R10" s="177"/>
      <c r="S10" s="177"/>
    </row>
    <row r="11" spans="1:19" ht="20.100000000000001" customHeight="1" x14ac:dyDescent="0.25">
      <c r="A11" s="128"/>
      <c r="B11" s="198"/>
      <c r="C11" s="198"/>
      <c r="D11" s="198"/>
      <c r="E11" s="198"/>
      <c r="F11" s="198"/>
      <c r="G11" s="198"/>
      <c r="H11" s="198"/>
      <c r="I11" s="198"/>
      <c r="J11" s="198"/>
      <c r="K11" s="177"/>
      <c r="L11" s="205"/>
      <c r="N11" s="208"/>
      <c r="O11" s="173"/>
    </row>
    <row r="12" spans="1:19" ht="20.100000000000001" customHeight="1" x14ac:dyDescent="0.25">
      <c r="A12" s="127" t="s">
        <v>3</v>
      </c>
      <c r="B12" s="199">
        <v>3923075.006847633</v>
      </c>
      <c r="C12" s="199">
        <v>261811.4876828788</v>
      </c>
      <c r="D12" s="199">
        <v>310349.30353602138</v>
      </c>
      <c r="E12" s="199">
        <v>58499.219146676325</v>
      </c>
      <c r="F12" s="199">
        <v>708067.27533121116</v>
      </c>
      <c r="G12" s="199">
        <v>542314.48891130066</v>
      </c>
      <c r="H12" s="199">
        <v>428095.40001102234</v>
      </c>
      <c r="I12" s="199">
        <v>1428028.2693592538</v>
      </c>
      <c r="J12" s="199">
        <v>185909.56286991993</v>
      </c>
      <c r="N12" s="208"/>
      <c r="O12" s="173"/>
    </row>
    <row r="13" spans="1:19" ht="20.100000000000001" customHeight="1" x14ac:dyDescent="0.25">
      <c r="A13" s="128" t="s">
        <v>5</v>
      </c>
      <c r="B13" s="198">
        <v>4850257.0454481095</v>
      </c>
      <c r="C13" s="198">
        <v>1046353.5281151951</v>
      </c>
      <c r="D13" s="198">
        <v>601677.85645631084</v>
      </c>
      <c r="E13" s="198">
        <v>53380.197643136024</v>
      </c>
      <c r="F13" s="198">
        <v>1345120.8912824898</v>
      </c>
      <c r="G13" s="198">
        <v>138892.89779321829</v>
      </c>
      <c r="H13" s="198">
        <v>9343.5710612563053</v>
      </c>
      <c r="I13" s="198">
        <v>1393764.2861412591</v>
      </c>
      <c r="J13" s="198">
        <v>261723.81695588314</v>
      </c>
      <c r="N13" s="208"/>
      <c r="O13" s="173"/>
    </row>
    <row r="14" spans="1:19" ht="20.100000000000001" customHeight="1" x14ac:dyDescent="0.25">
      <c r="A14" s="127" t="s">
        <v>7</v>
      </c>
      <c r="B14" s="199">
        <v>3752069.082724853</v>
      </c>
      <c r="C14" s="199">
        <v>140731.95884229738</v>
      </c>
      <c r="D14" s="199">
        <v>33319.418382627453</v>
      </c>
      <c r="E14" s="199">
        <v>5126.1805925310628</v>
      </c>
      <c r="F14" s="199">
        <v>473841.52856278419</v>
      </c>
      <c r="G14" s="199">
        <v>23490.485631119685</v>
      </c>
      <c r="H14" s="199">
        <v>16908.362891296703</v>
      </c>
      <c r="I14" s="199">
        <v>2902283.0851049488</v>
      </c>
      <c r="J14" s="199">
        <v>156368.06271733015</v>
      </c>
      <c r="L14" s="173"/>
      <c r="M14" s="173"/>
      <c r="N14" s="208"/>
      <c r="O14" s="173"/>
      <c r="P14" s="173"/>
      <c r="Q14" s="173"/>
      <c r="R14" s="173"/>
      <c r="S14" s="173"/>
    </row>
    <row r="15" spans="1:19" ht="20.100000000000001" customHeight="1" x14ac:dyDescent="0.25">
      <c r="A15" s="128" t="s">
        <v>466</v>
      </c>
      <c r="B15" s="198">
        <v>60459.390341455699</v>
      </c>
      <c r="C15" s="198">
        <v>34469.339831689475</v>
      </c>
      <c r="D15" s="198">
        <v>5302.5144352292182</v>
      </c>
      <c r="E15" s="198">
        <v>384.30344109587799</v>
      </c>
      <c r="F15" s="198">
        <v>4412.5755719602448</v>
      </c>
      <c r="G15" s="198">
        <v>2078.9370329983562</v>
      </c>
      <c r="H15" s="198" t="s">
        <v>445</v>
      </c>
      <c r="I15" s="198">
        <v>5722.8766955369465</v>
      </c>
      <c r="J15" s="198">
        <v>8088.8433329442587</v>
      </c>
      <c r="N15" s="208"/>
      <c r="O15" s="173"/>
    </row>
    <row r="16" spans="1:19" ht="20.100000000000001" customHeight="1" x14ac:dyDescent="0.25">
      <c r="A16" s="127"/>
      <c r="B16" s="199"/>
      <c r="C16" s="199"/>
      <c r="D16" s="199"/>
      <c r="E16" s="199"/>
      <c r="F16" s="199"/>
      <c r="G16" s="199"/>
      <c r="H16" s="199"/>
      <c r="I16" s="199"/>
      <c r="J16" s="199"/>
    </row>
    <row r="17" spans="1:10" ht="20.100000000000001" customHeight="1" x14ac:dyDescent="0.25">
      <c r="A17" s="103" t="s">
        <v>3</v>
      </c>
      <c r="B17" s="198"/>
      <c r="C17" s="198"/>
      <c r="D17" s="198"/>
      <c r="E17" s="198"/>
      <c r="F17" s="198"/>
      <c r="G17" s="198"/>
      <c r="H17" s="198"/>
      <c r="I17" s="198"/>
      <c r="J17" s="198"/>
    </row>
    <row r="18" spans="1:10" ht="20.100000000000001" customHeight="1" x14ac:dyDescent="0.25">
      <c r="A18" s="127"/>
      <c r="B18" s="199"/>
      <c r="C18" s="199"/>
      <c r="D18" s="199"/>
      <c r="E18" s="199"/>
      <c r="F18" s="199"/>
      <c r="G18" s="199"/>
      <c r="H18" s="199"/>
      <c r="I18" s="199"/>
      <c r="J18" s="199"/>
    </row>
    <row r="19" spans="1:10" ht="20.100000000000001" customHeight="1" x14ac:dyDescent="0.25">
      <c r="A19" s="128" t="s">
        <v>186</v>
      </c>
      <c r="B19" s="198">
        <v>543789.0904167546</v>
      </c>
      <c r="C19" s="198">
        <v>15067.605639699173</v>
      </c>
      <c r="D19" s="198">
        <v>18705.222437778877</v>
      </c>
      <c r="E19" s="198">
        <v>1376.7782608644379</v>
      </c>
      <c r="F19" s="198">
        <v>34359.10854141954</v>
      </c>
      <c r="G19" s="198">
        <v>153596.17408244163</v>
      </c>
      <c r="H19" s="198">
        <v>54194.643584381512</v>
      </c>
      <c r="I19" s="198">
        <v>242146.29146258207</v>
      </c>
      <c r="J19" s="198">
        <v>24343.266407584979</v>
      </c>
    </row>
    <row r="20" spans="1:10" ht="20.100000000000001" customHeight="1" x14ac:dyDescent="0.25">
      <c r="A20" s="127" t="s">
        <v>249</v>
      </c>
      <c r="B20" s="199">
        <v>279276.26773301384</v>
      </c>
      <c r="C20" s="199">
        <v>28415.353875984129</v>
      </c>
      <c r="D20" s="199">
        <v>30175.370132180586</v>
      </c>
      <c r="E20" s="199">
        <v>1104.9448330029807</v>
      </c>
      <c r="F20" s="199">
        <v>123896.32679271685</v>
      </c>
      <c r="G20" s="199">
        <v>13362.706974994746</v>
      </c>
      <c r="H20" s="199">
        <v>6232.4074938140093</v>
      </c>
      <c r="I20" s="199">
        <v>66545.216361395389</v>
      </c>
      <c r="J20" s="199">
        <v>9543.9412689336823</v>
      </c>
    </row>
    <row r="21" spans="1:10" ht="20.100000000000001" customHeight="1" x14ac:dyDescent="0.25">
      <c r="A21" s="128" t="s">
        <v>180</v>
      </c>
      <c r="B21" s="198">
        <v>221523.94354286799</v>
      </c>
      <c r="C21" s="198">
        <v>32641.386620680983</v>
      </c>
      <c r="D21" s="198">
        <v>11861.48867106877</v>
      </c>
      <c r="E21" s="198">
        <v>1274.1139474038464</v>
      </c>
      <c r="F21" s="198">
        <v>14947.199359282511</v>
      </c>
      <c r="G21" s="198">
        <v>57618.962575684302</v>
      </c>
      <c r="H21" s="198">
        <v>18486.796184308943</v>
      </c>
      <c r="I21" s="198">
        <v>72427.53625424394</v>
      </c>
      <c r="J21" s="198">
        <v>12266.459930198413</v>
      </c>
    </row>
    <row r="22" spans="1:10" ht="20.100000000000001" customHeight="1" x14ac:dyDescent="0.25">
      <c r="A22" s="127" t="s">
        <v>192</v>
      </c>
      <c r="B22" s="199">
        <v>196501.99617281475</v>
      </c>
      <c r="C22" s="199">
        <v>5453.2686143071505</v>
      </c>
      <c r="D22" s="199">
        <v>19113.63794637267</v>
      </c>
      <c r="E22" s="199">
        <v>2247.6796885255485</v>
      </c>
      <c r="F22" s="199">
        <v>20239.915789150553</v>
      </c>
      <c r="G22" s="199">
        <v>29817.194890423925</v>
      </c>
      <c r="H22" s="199">
        <v>5167.3238360301602</v>
      </c>
      <c r="I22" s="199">
        <v>106793.72901026836</v>
      </c>
      <c r="J22" s="199">
        <v>7669.2463977404223</v>
      </c>
    </row>
    <row r="23" spans="1:10" ht="20.100000000000001" customHeight="1" x14ac:dyDescent="0.25">
      <c r="A23" s="128" t="s">
        <v>179</v>
      </c>
      <c r="B23" s="198">
        <v>430379.07996615616</v>
      </c>
      <c r="C23" s="198">
        <v>23689.016779722282</v>
      </c>
      <c r="D23" s="198">
        <v>41149.746717518414</v>
      </c>
      <c r="E23" s="198">
        <v>14982.702268785944</v>
      </c>
      <c r="F23" s="198">
        <v>70621.205829693979</v>
      </c>
      <c r="G23" s="198">
        <v>55828.955104030734</v>
      </c>
      <c r="H23" s="198">
        <v>71276.053729506355</v>
      </c>
      <c r="I23" s="198">
        <v>125373.43931021204</v>
      </c>
      <c r="J23" s="198">
        <v>27457.960226690477</v>
      </c>
    </row>
    <row r="24" spans="1:10" ht="20.100000000000001" customHeight="1" x14ac:dyDescent="0.25">
      <c r="A24" s="127" t="s">
        <v>190</v>
      </c>
      <c r="B24" s="199">
        <v>385400.86020457832</v>
      </c>
      <c r="C24" s="199">
        <v>3368.3403348316547</v>
      </c>
      <c r="D24" s="199">
        <v>47691.448760611973</v>
      </c>
      <c r="E24" s="199">
        <v>15754.09035003176</v>
      </c>
      <c r="F24" s="199">
        <v>54430.960870107556</v>
      </c>
      <c r="G24" s="199">
        <v>36869.040152634218</v>
      </c>
      <c r="H24" s="199">
        <v>109612.16946426251</v>
      </c>
      <c r="I24" s="199">
        <v>104218.23146767716</v>
      </c>
      <c r="J24" s="199">
        <v>13456.57880442106</v>
      </c>
    </row>
    <row r="25" spans="1:10" ht="20.100000000000001" customHeight="1" x14ac:dyDescent="0.25">
      <c r="A25" s="128" t="s">
        <v>193</v>
      </c>
      <c r="B25" s="198">
        <v>299334.48323523358</v>
      </c>
      <c r="C25" s="198">
        <v>9787.8616191837409</v>
      </c>
      <c r="D25" s="198">
        <v>19144.472741450911</v>
      </c>
      <c r="E25" s="198">
        <v>5351.1336079760986</v>
      </c>
      <c r="F25" s="198">
        <v>35406.776499457934</v>
      </c>
      <c r="G25" s="198">
        <v>20826.824530187314</v>
      </c>
      <c r="H25" s="198">
        <v>34622.262816290851</v>
      </c>
      <c r="I25" s="198">
        <v>156926.11396134278</v>
      </c>
      <c r="J25" s="198">
        <v>17269.037459350016</v>
      </c>
    </row>
    <row r="26" spans="1:10" ht="20.100000000000001" customHeight="1" x14ac:dyDescent="0.25">
      <c r="A26" s="127" t="s">
        <v>181</v>
      </c>
      <c r="B26" s="199">
        <v>556281.23881877493</v>
      </c>
      <c r="C26" s="199">
        <v>26150.405933201055</v>
      </c>
      <c r="D26" s="199">
        <v>49493.997794161427</v>
      </c>
      <c r="E26" s="199">
        <v>2421.8053984320104</v>
      </c>
      <c r="F26" s="199">
        <v>97019.463860643184</v>
      </c>
      <c r="G26" s="199">
        <v>99504.961736874466</v>
      </c>
      <c r="H26" s="199">
        <v>15443.872672912861</v>
      </c>
      <c r="I26" s="199">
        <v>250534.09490725343</v>
      </c>
      <c r="J26" s="199">
        <v>15712.636515293583</v>
      </c>
    </row>
    <row r="27" spans="1:10" ht="20.100000000000001" customHeight="1" x14ac:dyDescent="0.25">
      <c r="A27" s="128" t="s">
        <v>184</v>
      </c>
      <c r="B27" s="198">
        <v>605427.81069644552</v>
      </c>
      <c r="C27" s="198">
        <v>22995.454698610101</v>
      </c>
      <c r="D27" s="198">
        <v>45629.494233822239</v>
      </c>
      <c r="E27" s="198">
        <v>9692.7934361688367</v>
      </c>
      <c r="F27" s="198">
        <v>109803.90228534838</v>
      </c>
      <c r="G27" s="198">
        <v>58653.433986145632</v>
      </c>
      <c r="H27" s="198">
        <v>82603.965921065304</v>
      </c>
      <c r="I27" s="198">
        <v>238061.94490636667</v>
      </c>
      <c r="J27" s="198">
        <v>37986.821228897687</v>
      </c>
    </row>
    <row r="28" spans="1:10" ht="20.100000000000001" customHeight="1" x14ac:dyDescent="0.25">
      <c r="A28" s="127" t="s">
        <v>195</v>
      </c>
      <c r="B28" s="199">
        <v>155698.34081040061</v>
      </c>
      <c r="C28" s="199">
        <v>5879.8866959612051</v>
      </c>
      <c r="D28" s="199">
        <v>15638.408989946778</v>
      </c>
      <c r="E28" s="199">
        <v>3290.2623019511129</v>
      </c>
      <c r="F28" s="199">
        <v>32628.667717507455</v>
      </c>
      <c r="G28" s="199">
        <v>16129.158430236275</v>
      </c>
      <c r="H28" s="199">
        <v>30455.904308451329</v>
      </c>
      <c r="I28" s="199">
        <v>37589.420552099102</v>
      </c>
      <c r="J28" s="199">
        <v>14086.631814246663</v>
      </c>
    </row>
    <row r="29" spans="1:10" ht="27.75" customHeight="1" x14ac:dyDescent="0.25">
      <c r="A29" s="128" t="s">
        <v>250</v>
      </c>
      <c r="B29" s="198">
        <v>249461.89525121244</v>
      </c>
      <c r="C29" s="198">
        <v>88362.906870697334</v>
      </c>
      <c r="D29" s="198">
        <v>11746.015111113464</v>
      </c>
      <c r="E29" s="198">
        <v>1002.9150535333847</v>
      </c>
      <c r="F29" s="198">
        <v>114713.74778587921</v>
      </c>
      <c r="G29" s="198">
        <v>107.07644764004525</v>
      </c>
      <c r="H29" s="198" t="s">
        <v>445</v>
      </c>
      <c r="I29" s="198">
        <v>27412.251165783266</v>
      </c>
      <c r="J29" s="198">
        <v>6116.9828165685913</v>
      </c>
    </row>
    <row r="30" spans="1:10" ht="20.100000000000001" customHeight="1" x14ac:dyDescent="0.25">
      <c r="A30" s="127"/>
      <c r="B30" s="199"/>
      <c r="C30" s="199"/>
      <c r="D30" s="199"/>
      <c r="E30" s="199"/>
      <c r="F30" s="199"/>
      <c r="G30" s="199"/>
      <c r="H30" s="199"/>
      <c r="I30" s="199"/>
      <c r="J30" s="199"/>
    </row>
    <row r="31" spans="1:10" ht="20.100000000000001" customHeight="1" x14ac:dyDescent="0.25">
      <c r="A31" s="103" t="s">
        <v>5</v>
      </c>
      <c r="B31" s="198"/>
      <c r="C31" s="198"/>
      <c r="D31" s="198"/>
      <c r="E31" s="198"/>
      <c r="F31" s="198"/>
      <c r="G31" s="198"/>
      <c r="H31" s="198"/>
      <c r="I31" s="198"/>
      <c r="J31" s="198"/>
    </row>
    <row r="32" spans="1:10" ht="20.100000000000001" customHeight="1" x14ac:dyDescent="0.25">
      <c r="A32" s="127"/>
      <c r="B32" s="199"/>
      <c r="C32" s="199"/>
      <c r="D32" s="199"/>
      <c r="E32" s="199"/>
      <c r="F32" s="199"/>
      <c r="G32" s="199"/>
      <c r="H32" s="199"/>
      <c r="I32" s="199"/>
      <c r="J32" s="199"/>
    </row>
    <row r="33" spans="1:10" ht="20.100000000000001" customHeight="1" x14ac:dyDescent="0.25">
      <c r="A33" s="128" t="s">
        <v>175</v>
      </c>
      <c r="B33" s="198">
        <v>385661.88045882276</v>
      </c>
      <c r="C33" s="198">
        <v>67394.225149730933</v>
      </c>
      <c r="D33" s="198">
        <v>4238.4006095814457</v>
      </c>
      <c r="E33" s="198">
        <v>3784.1619213771187</v>
      </c>
      <c r="F33" s="198">
        <v>130540.71939245709</v>
      </c>
      <c r="G33" s="198">
        <v>21865.777174420167</v>
      </c>
      <c r="H33" s="198">
        <v>9343.5710612563053</v>
      </c>
      <c r="I33" s="198">
        <v>116379.87597786229</v>
      </c>
      <c r="J33" s="198">
        <v>32115.149172149209</v>
      </c>
    </row>
    <row r="34" spans="1:10" ht="20.100000000000001" customHeight="1" x14ac:dyDescent="0.25">
      <c r="A34" s="127" t="s">
        <v>183</v>
      </c>
      <c r="B34" s="199">
        <v>1120316.3989050321</v>
      </c>
      <c r="C34" s="199">
        <v>282172.53938371222</v>
      </c>
      <c r="D34" s="199">
        <v>5730.7759570665976</v>
      </c>
      <c r="E34" s="199">
        <v>6964.9661854309852</v>
      </c>
      <c r="F34" s="199">
        <v>254992.03849320172</v>
      </c>
      <c r="G34" s="199">
        <v>5481.0953816398605</v>
      </c>
      <c r="H34" s="199" t="s">
        <v>445</v>
      </c>
      <c r="I34" s="199">
        <v>521098.58750115056</v>
      </c>
      <c r="J34" s="199">
        <v>43876.396002815927</v>
      </c>
    </row>
    <row r="35" spans="1:10" ht="20.100000000000001" customHeight="1" x14ac:dyDescent="0.25">
      <c r="A35" s="128" t="s">
        <v>178</v>
      </c>
      <c r="B35" s="198">
        <v>1038246.6783966183</v>
      </c>
      <c r="C35" s="198">
        <v>270413.16292492556</v>
      </c>
      <c r="D35" s="198">
        <v>254433.45192785832</v>
      </c>
      <c r="E35" s="198">
        <v>9064.4101574890501</v>
      </c>
      <c r="F35" s="198">
        <v>138903.0489489926</v>
      </c>
      <c r="G35" s="198">
        <v>66755.755893791138</v>
      </c>
      <c r="H35" s="198" t="s">
        <v>445</v>
      </c>
      <c r="I35" s="198">
        <v>217550.48592806605</v>
      </c>
      <c r="J35" s="198">
        <v>81126.362615576742</v>
      </c>
    </row>
    <row r="36" spans="1:10" ht="20.100000000000001" customHeight="1" x14ac:dyDescent="0.25">
      <c r="A36" s="127" t="s">
        <v>176</v>
      </c>
      <c r="B36" s="199">
        <v>626787.6958026255</v>
      </c>
      <c r="C36" s="199">
        <v>203002.11401773474</v>
      </c>
      <c r="D36" s="199">
        <v>228245.05389108675</v>
      </c>
      <c r="E36" s="199">
        <v>13875.476385436112</v>
      </c>
      <c r="F36" s="199">
        <v>62461.651231194541</v>
      </c>
      <c r="G36" s="199">
        <v>18581.544261744111</v>
      </c>
      <c r="H36" s="199" t="s">
        <v>445</v>
      </c>
      <c r="I36" s="199">
        <v>64583.033783780462</v>
      </c>
      <c r="J36" s="199">
        <v>36038.822231660335</v>
      </c>
    </row>
    <row r="37" spans="1:10" ht="20.100000000000001" customHeight="1" x14ac:dyDescent="0.25">
      <c r="A37" s="128" t="s">
        <v>182</v>
      </c>
      <c r="B37" s="198">
        <v>1599719.78775085</v>
      </c>
      <c r="C37" s="198">
        <v>220270.15665542512</v>
      </c>
      <c r="D37" s="198">
        <v>104004.5263460243</v>
      </c>
      <c r="E37" s="198">
        <v>17462.915709987425</v>
      </c>
      <c r="F37" s="198">
        <v>751871.80428339692</v>
      </c>
      <c r="G37" s="198">
        <v>23991.425624327934</v>
      </c>
      <c r="H37" s="198" t="s">
        <v>445</v>
      </c>
      <c r="I37" s="198">
        <v>417212.37373368489</v>
      </c>
      <c r="J37" s="198">
        <v>64906.585397907009</v>
      </c>
    </row>
    <row r="38" spans="1:10" ht="20.100000000000001" customHeight="1" x14ac:dyDescent="0.25">
      <c r="A38" s="127" t="s">
        <v>189</v>
      </c>
      <c r="B38" s="199">
        <v>79524.604134773239</v>
      </c>
      <c r="C38" s="199">
        <v>3101.3299836979559</v>
      </c>
      <c r="D38" s="199">
        <v>5025.647724701249</v>
      </c>
      <c r="E38" s="199">
        <v>2228.2672834153636</v>
      </c>
      <c r="F38" s="199">
        <v>6351.6289332280985</v>
      </c>
      <c r="G38" s="199">
        <v>2217.2994572948551</v>
      </c>
      <c r="H38" s="199" t="s">
        <v>445</v>
      </c>
      <c r="I38" s="199">
        <v>56939.929216659933</v>
      </c>
      <c r="J38" s="199">
        <v>3660.5015357763405</v>
      </c>
    </row>
    <row r="39" spans="1:10" ht="20.100000000000001" customHeight="1" x14ac:dyDescent="0.25">
      <c r="A39" s="128"/>
      <c r="B39" s="198"/>
      <c r="C39" s="198"/>
      <c r="D39" s="198"/>
      <c r="E39" s="198"/>
      <c r="F39" s="198"/>
      <c r="G39" s="198"/>
      <c r="H39" s="198"/>
      <c r="I39" s="198"/>
      <c r="J39" s="198"/>
    </row>
    <row r="40" spans="1:10" ht="20.100000000000001" customHeight="1" x14ac:dyDescent="0.25">
      <c r="A40" s="137" t="s">
        <v>7</v>
      </c>
      <c r="B40" s="199"/>
      <c r="C40" s="199"/>
      <c r="D40" s="199"/>
      <c r="E40" s="199"/>
      <c r="F40" s="199"/>
      <c r="G40" s="199"/>
      <c r="H40" s="199"/>
      <c r="I40" s="199"/>
      <c r="J40" s="199"/>
    </row>
    <row r="41" spans="1:10" ht="20.100000000000001" customHeight="1" x14ac:dyDescent="0.25">
      <c r="A41" s="128"/>
      <c r="B41" s="198"/>
      <c r="C41" s="198"/>
      <c r="D41" s="198"/>
      <c r="E41" s="198"/>
      <c r="F41" s="198"/>
      <c r="G41" s="198"/>
      <c r="H41" s="198"/>
      <c r="I41" s="198"/>
      <c r="J41" s="198"/>
    </row>
    <row r="42" spans="1:10" ht="20.100000000000001" customHeight="1" x14ac:dyDescent="0.25">
      <c r="A42" s="127" t="s">
        <v>251</v>
      </c>
      <c r="B42" s="199">
        <v>817994.53426538</v>
      </c>
      <c r="C42" s="199">
        <v>11445.52513601039</v>
      </c>
      <c r="D42" s="199">
        <v>6210.1451784868295</v>
      </c>
      <c r="E42" s="199">
        <v>31.679677869341223</v>
      </c>
      <c r="F42" s="199">
        <v>184736.37918995827</v>
      </c>
      <c r="G42" s="199">
        <v>8591.7634810158015</v>
      </c>
      <c r="H42" s="199">
        <v>1756.6678314762651</v>
      </c>
      <c r="I42" s="199">
        <v>566163.14545958897</v>
      </c>
      <c r="J42" s="199">
        <v>39059.228310968552</v>
      </c>
    </row>
    <row r="43" spans="1:10" ht="20.100000000000001" customHeight="1" x14ac:dyDescent="0.25">
      <c r="A43" s="128" t="s">
        <v>194</v>
      </c>
      <c r="B43" s="198">
        <v>448553.08626489405</v>
      </c>
      <c r="C43" s="198">
        <v>8925.1946873095258</v>
      </c>
      <c r="D43" s="198">
        <v>2598.8433855292906</v>
      </c>
      <c r="E43" s="198">
        <v>176.50997800562993</v>
      </c>
      <c r="F43" s="198">
        <v>16004.552601886619</v>
      </c>
      <c r="G43" s="198">
        <v>2887.4754265943411</v>
      </c>
      <c r="H43" s="198">
        <v>15151.695059820435</v>
      </c>
      <c r="I43" s="198">
        <v>381758.94943931996</v>
      </c>
      <c r="J43" s="198">
        <v>21049.865686429144</v>
      </c>
    </row>
    <row r="44" spans="1:10" ht="20.100000000000001" customHeight="1" x14ac:dyDescent="0.25">
      <c r="A44" s="127" t="s">
        <v>191</v>
      </c>
      <c r="B44" s="199">
        <v>616738.37600484292</v>
      </c>
      <c r="C44" s="199">
        <v>38609.304120564302</v>
      </c>
      <c r="D44" s="199">
        <v>10254.750296583012</v>
      </c>
      <c r="E44" s="199">
        <v>272.57561241257218</v>
      </c>
      <c r="F44" s="199">
        <v>77972.322920061284</v>
      </c>
      <c r="G44" s="199">
        <v>911.08186972167312</v>
      </c>
      <c r="H44" s="199" t="s">
        <v>445</v>
      </c>
      <c r="I44" s="199">
        <v>461199.75877390185</v>
      </c>
      <c r="J44" s="199">
        <v>27518.582411600866</v>
      </c>
    </row>
    <row r="45" spans="1:10" ht="20.100000000000001" customHeight="1" x14ac:dyDescent="0.25">
      <c r="A45" s="128" t="s">
        <v>185</v>
      </c>
      <c r="B45" s="198">
        <v>827645.64951446967</v>
      </c>
      <c r="C45" s="198">
        <v>2651.1795741871538</v>
      </c>
      <c r="D45" s="198">
        <v>1253.5722063518672</v>
      </c>
      <c r="E45" s="198">
        <v>187.68369201724758</v>
      </c>
      <c r="F45" s="198">
        <v>22464.756509112085</v>
      </c>
      <c r="G45" s="198">
        <v>3777.0913473524438</v>
      </c>
      <c r="H45" s="198" t="s">
        <v>445</v>
      </c>
      <c r="I45" s="198">
        <v>774967.09796347085</v>
      </c>
      <c r="J45" s="198">
        <v>22344.268221979761</v>
      </c>
    </row>
    <row r="46" spans="1:10" ht="20.100000000000001" customHeight="1" x14ac:dyDescent="0.25">
      <c r="A46" s="127" t="s">
        <v>188</v>
      </c>
      <c r="B46" s="199">
        <v>778020.10204149492</v>
      </c>
      <c r="C46" s="199">
        <v>71415.23999155924</v>
      </c>
      <c r="D46" s="199">
        <v>11635.29550117874</v>
      </c>
      <c r="E46" s="199">
        <v>4457.7316322262677</v>
      </c>
      <c r="F46" s="199">
        <v>88778.530251422009</v>
      </c>
      <c r="G46" s="199">
        <v>2768.4285522511645</v>
      </c>
      <c r="H46" s="199" t="s">
        <v>445</v>
      </c>
      <c r="I46" s="199">
        <v>565593.01570920961</v>
      </c>
      <c r="J46" s="199">
        <v>33371.860403646067</v>
      </c>
    </row>
    <row r="47" spans="1:10" ht="20.100000000000001" customHeight="1" x14ac:dyDescent="0.25">
      <c r="A47" s="128" t="s">
        <v>252</v>
      </c>
      <c r="B47" s="198">
        <v>263117.33463384846</v>
      </c>
      <c r="C47" s="198">
        <v>7685.5153326689633</v>
      </c>
      <c r="D47" s="198">
        <v>1366.8118144976836</v>
      </c>
      <c r="E47" s="198" t="s">
        <v>445</v>
      </c>
      <c r="F47" s="198">
        <v>83884.987090346607</v>
      </c>
      <c r="G47" s="198">
        <v>4554.6449541842749</v>
      </c>
      <c r="H47" s="198" t="s">
        <v>445</v>
      </c>
      <c r="I47" s="198">
        <v>152601.11775944199</v>
      </c>
      <c r="J47" s="198">
        <v>13024.257682706348</v>
      </c>
    </row>
    <row r="48" spans="1:10" ht="20.100000000000001" customHeight="1" x14ac:dyDescent="0.25">
      <c r="A48" s="137" t="s">
        <v>466</v>
      </c>
      <c r="B48" s="199">
        <v>60459.390341455699</v>
      </c>
      <c r="C48" s="199">
        <v>34469.339831689475</v>
      </c>
      <c r="D48" s="199">
        <v>5302.5144352292182</v>
      </c>
      <c r="E48" s="199">
        <v>384.30344109587799</v>
      </c>
      <c r="F48" s="199">
        <v>4412.5755719602448</v>
      </c>
      <c r="G48" s="199">
        <v>2078.9370329983562</v>
      </c>
      <c r="H48" s="199" t="s">
        <v>445</v>
      </c>
      <c r="I48" s="199">
        <v>5722.8766955369465</v>
      </c>
      <c r="J48" s="199">
        <v>8088.8433329442587</v>
      </c>
    </row>
    <row r="50" spans="1:11" x14ac:dyDescent="0.25">
      <c r="A50" s="378" t="s">
        <v>487</v>
      </c>
      <c r="B50" s="378"/>
      <c r="C50" s="378"/>
      <c r="D50" s="378"/>
      <c r="E50" s="378"/>
      <c r="F50" s="378"/>
      <c r="G50" s="378"/>
      <c r="H50" s="378"/>
      <c r="I50" s="378"/>
      <c r="J50" s="378"/>
    </row>
    <row r="53" spans="1:11" x14ac:dyDescent="0.25">
      <c r="K53" s="239"/>
    </row>
    <row r="54" spans="1:11" x14ac:dyDescent="0.25">
      <c r="K54" s="239"/>
    </row>
    <row r="55" spans="1:11" x14ac:dyDescent="0.25">
      <c r="K55" s="239"/>
    </row>
    <row r="56" spans="1:11" x14ac:dyDescent="0.25">
      <c r="K56" s="239"/>
    </row>
    <row r="57" spans="1:11" x14ac:dyDescent="0.25">
      <c r="K57" s="239"/>
    </row>
    <row r="58" spans="1:11" x14ac:dyDescent="0.25">
      <c r="K58" s="239"/>
    </row>
    <row r="59" spans="1:11" x14ac:dyDescent="0.25">
      <c r="K59" s="239"/>
    </row>
    <row r="60" spans="1:11" x14ac:dyDescent="0.25">
      <c r="K60" s="239"/>
    </row>
    <row r="61" spans="1:11" x14ac:dyDescent="0.25">
      <c r="K61" s="239"/>
    </row>
    <row r="62" spans="1:11" x14ac:dyDescent="0.25">
      <c r="K62" s="239"/>
    </row>
    <row r="63" spans="1:11" x14ac:dyDescent="0.25">
      <c r="K63" s="239"/>
    </row>
    <row r="64" spans="1:11" x14ac:dyDescent="0.25">
      <c r="A64" s="239"/>
      <c r="B64" s="239"/>
      <c r="C64" s="239"/>
      <c r="D64" s="239"/>
      <c r="E64" s="239"/>
      <c r="F64" s="239"/>
      <c r="G64" s="239"/>
      <c r="H64" s="239"/>
      <c r="I64" s="239"/>
      <c r="J64" s="239"/>
      <c r="K64" s="239"/>
    </row>
  </sheetData>
  <mergeCells count="14">
    <mergeCell ref="A50:J50"/>
    <mergeCell ref="E7:E8"/>
    <mergeCell ref="F7:F8"/>
    <mergeCell ref="A3:J3"/>
    <mergeCell ref="A4:J4"/>
    <mergeCell ref="A6:A8"/>
    <mergeCell ref="B6:J6"/>
    <mergeCell ref="B7:B8"/>
    <mergeCell ref="C7:C8"/>
    <mergeCell ref="D7:D8"/>
    <mergeCell ref="G7:G8"/>
    <mergeCell ref="H7:H8"/>
    <mergeCell ref="I7:I8"/>
    <mergeCell ref="J7:J8"/>
  </mergeCells>
  <hyperlinks>
    <hyperlink ref="L1" location="ÍNDICE!A1" display="INDICE" xr:uid="{00000000-0004-0000-0100-000000000000}"/>
  </hyperlinks>
  <pageMargins left="1.1417322834645669" right="0.35433070866141736" top="0.19685039370078741" bottom="0" header="0" footer="0"/>
  <pageSetup paperSize="9" scale="70" orientation="landscape" r:id="rId1"/>
  <headerFooter alignWithMargins="0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Hoja20">
    <pageSetUpPr fitToPage="1"/>
  </sheetPr>
  <dimension ref="A1:H75"/>
  <sheetViews>
    <sheetView showGridLines="0" zoomScale="80" zoomScaleNormal="80" workbookViewId="0">
      <selection activeCell="R5" sqref="R5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77.25" customHeight="1" x14ac:dyDescent="0.25">
      <c r="H1" s="206" t="s">
        <v>151</v>
      </c>
    </row>
    <row r="2" spans="1:8" ht="14.1" customHeight="1" x14ac:dyDescent="0.25"/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381</v>
      </c>
      <c r="B5" s="403"/>
      <c r="C5" s="403"/>
      <c r="D5" s="403"/>
      <c r="E5" s="403"/>
      <c r="F5" s="403"/>
    </row>
    <row r="6" spans="1:8" ht="13.8" x14ac:dyDescent="0.25">
      <c r="A6" s="403" t="s">
        <v>202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26143.277596875701</v>
      </c>
      <c r="D11" s="188">
        <v>22281.821064052587</v>
      </c>
      <c r="E11" s="188">
        <v>116808.59569059552</v>
      </c>
      <c r="F11" s="188">
        <v>114575.37090176019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13843.372688329615</v>
      </c>
      <c r="D13" s="199">
        <v>11495.205928428708</v>
      </c>
      <c r="E13" s="199">
        <v>66077.93329509451</v>
      </c>
      <c r="F13" s="199">
        <v>64751.566634492418</v>
      </c>
    </row>
    <row r="14" spans="1:8" ht="20.100000000000001" customHeight="1" x14ac:dyDescent="0.25">
      <c r="A14" s="128" t="s">
        <v>5</v>
      </c>
      <c r="B14" s="133"/>
      <c r="C14" s="198">
        <v>12188.911760064409</v>
      </c>
      <c r="D14" s="198">
        <v>10763.746526993778</v>
      </c>
      <c r="E14" s="198">
        <v>50651.905684554265</v>
      </c>
      <c r="F14" s="198">
        <v>49746.220283600982</v>
      </c>
    </row>
    <row r="15" spans="1:8" ht="20.100000000000001" customHeight="1" x14ac:dyDescent="0.25">
      <c r="A15" s="127" t="s">
        <v>7</v>
      </c>
      <c r="B15" s="134"/>
      <c r="C15" s="199">
        <v>110.99314848172617</v>
      </c>
      <c r="D15" s="199">
        <v>22.868608630120086</v>
      </c>
      <c r="E15" s="199">
        <v>78.756710946841125</v>
      </c>
      <c r="F15" s="199">
        <v>77.583983666841121</v>
      </c>
    </row>
    <row r="16" spans="1:8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</row>
    <row r="17" spans="1:7" ht="20.100000000000001" customHeight="1" x14ac:dyDescent="0.25">
      <c r="A17" s="127"/>
      <c r="B17" s="134"/>
      <c r="C17" s="199"/>
      <c r="D17" s="199"/>
      <c r="E17" s="199"/>
      <c r="F17" s="199"/>
    </row>
    <row r="18" spans="1:7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7" ht="20.100000000000001" customHeight="1" x14ac:dyDescent="0.25">
      <c r="A19" s="127"/>
      <c r="B19" s="134"/>
      <c r="C19" s="199"/>
      <c r="D19" s="199"/>
      <c r="E19" s="199"/>
      <c r="F19" s="199"/>
    </row>
    <row r="20" spans="1:7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</row>
    <row r="21" spans="1:7" ht="20.100000000000001" customHeight="1" x14ac:dyDescent="0.25">
      <c r="A21" s="393"/>
      <c r="B21" s="91" t="s">
        <v>260</v>
      </c>
      <c r="C21" s="198">
        <v>46.24829788048806</v>
      </c>
      <c r="D21" s="198">
        <v>22.359975593367839</v>
      </c>
      <c r="E21" s="198">
        <v>69.321796412092183</v>
      </c>
      <c r="F21" s="198">
        <v>54.75758902217607</v>
      </c>
    </row>
    <row r="22" spans="1:7" ht="20.100000000000001" customHeight="1" x14ac:dyDescent="0.25">
      <c r="A22" s="390" t="s">
        <v>249</v>
      </c>
      <c r="B22" s="108" t="s">
        <v>259</v>
      </c>
      <c r="C22" s="199">
        <v>586.94836812295841</v>
      </c>
      <c r="D22" s="199">
        <v>483.75264724958782</v>
      </c>
      <c r="E22" s="199">
        <v>3915.1400102455441</v>
      </c>
      <c r="F22" s="199">
        <v>3768.5794552754428</v>
      </c>
      <c r="G22" s="179"/>
    </row>
    <row r="23" spans="1:7" ht="20.100000000000001" customHeight="1" x14ac:dyDescent="0.25">
      <c r="A23" s="390"/>
      <c r="B23" s="108" t="s">
        <v>260</v>
      </c>
      <c r="C23" s="199">
        <v>11047.877790677718</v>
      </c>
      <c r="D23" s="199">
        <v>9495.8082975256584</v>
      </c>
      <c r="E23" s="199">
        <v>53408.347429734902</v>
      </c>
      <c r="F23" s="199">
        <v>52747.063776675604</v>
      </c>
      <c r="G23" s="184"/>
    </row>
    <row r="24" spans="1:7" ht="20.100000000000001" customHeight="1" x14ac:dyDescent="0.25">
      <c r="A24" s="393" t="s">
        <v>180</v>
      </c>
      <c r="B24" s="91" t="s">
        <v>259</v>
      </c>
      <c r="C24" s="198" t="s">
        <v>445</v>
      </c>
      <c r="D24" s="198" t="s">
        <v>445</v>
      </c>
      <c r="E24" s="198" t="s">
        <v>445</v>
      </c>
      <c r="F24" s="198" t="s">
        <v>445</v>
      </c>
    </row>
    <row r="25" spans="1:7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</row>
    <row r="26" spans="1:7" ht="20.100000000000001" customHeight="1" x14ac:dyDescent="0.25">
      <c r="A26" s="390" t="s">
        <v>192</v>
      </c>
      <c r="B26" s="108" t="s">
        <v>259</v>
      </c>
      <c r="C26" s="199" t="s">
        <v>445</v>
      </c>
      <c r="D26" s="199" t="s">
        <v>445</v>
      </c>
      <c r="E26" s="199" t="s">
        <v>445</v>
      </c>
      <c r="F26" s="199" t="s">
        <v>445</v>
      </c>
    </row>
    <row r="27" spans="1:7" ht="20.100000000000001" customHeight="1" x14ac:dyDescent="0.25">
      <c r="A27" s="390"/>
      <c r="B27" s="108" t="s">
        <v>260</v>
      </c>
      <c r="C27" s="199">
        <v>16.699033282641562</v>
      </c>
      <c r="D27" s="199" t="s">
        <v>445</v>
      </c>
      <c r="E27" s="199" t="s">
        <v>445</v>
      </c>
      <c r="F27" s="199" t="s">
        <v>445</v>
      </c>
    </row>
    <row r="28" spans="1:7" ht="20.100000000000001" customHeight="1" x14ac:dyDescent="0.25">
      <c r="A28" s="393" t="s">
        <v>179</v>
      </c>
      <c r="B28" s="91" t="s">
        <v>259</v>
      </c>
      <c r="C28" s="198">
        <v>323.89147484244774</v>
      </c>
      <c r="D28" s="198">
        <v>145.07717507208426</v>
      </c>
      <c r="E28" s="198">
        <v>998.07393191371546</v>
      </c>
      <c r="F28" s="198">
        <v>912.52473783930589</v>
      </c>
    </row>
    <row r="29" spans="1:7" ht="20.100000000000001" customHeight="1" x14ac:dyDescent="0.25">
      <c r="A29" s="393"/>
      <c r="B29" s="91" t="s">
        <v>260</v>
      </c>
      <c r="C29" s="198">
        <v>1109.5472539208345</v>
      </c>
      <c r="D29" s="198">
        <v>797.46361976801836</v>
      </c>
      <c r="E29" s="198">
        <v>5057.8017132026653</v>
      </c>
      <c r="F29" s="198">
        <v>4846.5567186261787</v>
      </c>
    </row>
    <row r="30" spans="1:7" ht="20.100000000000001" customHeight="1" x14ac:dyDescent="0.25">
      <c r="A30" s="390" t="s">
        <v>190</v>
      </c>
      <c r="B30" s="108" t="s">
        <v>259</v>
      </c>
      <c r="C30" s="199">
        <v>0.26</v>
      </c>
      <c r="D30" s="199">
        <v>0.26</v>
      </c>
      <c r="E30" s="199">
        <v>0.40727272999999997</v>
      </c>
      <c r="F30" s="199" t="s">
        <v>445</v>
      </c>
    </row>
    <row r="31" spans="1:7" ht="20.100000000000001" customHeight="1" x14ac:dyDescent="0.25">
      <c r="A31" s="390"/>
      <c r="B31" s="108" t="s">
        <v>260</v>
      </c>
      <c r="C31" s="199">
        <v>10.291222136143038</v>
      </c>
      <c r="D31" s="199">
        <v>10.291222136143038</v>
      </c>
      <c r="E31" s="199">
        <v>23.53814347841227</v>
      </c>
      <c r="F31" s="199">
        <v>22.400005722439605</v>
      </c>
    </row>
    <row r="32" spans="1:7" ht="20.100000000000001" customHeight="1" x14ac:dyDescent="0.25">
      <c r="A32" s="393" t="s">
        <v>193</v>
      </c>
      <c r="B32" s="91" t="s">
        <v>259</v>
      </c>
      <c r="C32" s="198" t="s">
        <v>445</v>
      </c>
      <c r="D32" s="198" t="s">
        <v>445</v>
      </c>
      <c r="E32" s="198" t="s">
        <v>445</v>
      </c>
      <c r="F32" s="198" t="s">
        <v>445</v>
      </c>
    </row>
    <row r="33" spans="1:6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</row>
    <row r="34" spans="1:6" ht="20.100000000000001" customHeight="1" x14ac:dyDescent="0.25">
      <c r="A34" s="390" t="s">
        <v>181</v>
      </c>
      <c r="B34" s="108" t="s">
        <v>259</v>
      </c>
      <c r="C34" s="199" t="s">
        <v>445</v>
      </c>
      <c r="D34" s="199" t="s">
        <v>445</v>
      </c>
      <c r="E34" s="199" t="s">
        <v>445</v>
      </c>
      <c r="F34" s="199" t="s">
        <v>445</v>
      </c>
    </row>
    <row r="35" spans="1:6" ht="20.100000000000001" customHeight="1" x14ac:dyDescent="0.25">
      <c r="A35" s="390"/>
      <c r="B35" s="108" t="s">
        <v>260</v>
      </c>
      <c r="C35" s="199">
        <v>7.3970636866151436</v>
      </c>
      <c r="D35" s="199">
        <v>7.3970636866151436</v>
      </c>
      <c r="E35" s="199">
        <v>26.898413432771662</v>
      </c>
      <c r="F35" s="199">
        <v>26.898413432771662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14.294791998903294</v>
      </c>
      <c r="D36" s="198">
        <v>14.294791998903294</v>
      </c>
      <c r="E36" s="198">
        <v>44.398383191428344</v>
      </c>
      <c r="F36" s="198">
        <v>29.979582333021089</v>
      </c>
    </row>
    <row r="37" spans="1:6" ht="20.100000000000001" customHeight="1" x14ac:dyDescent="0.25">
      <c r="A37" s="393"/>
      <c r="B37" s="91" t="s">
        <v>260</v>
      </c>
      <c r="C37" s="198">
        <v>33.817360350222053</v>
      </c>
      <c r="D37" s="198">
        <v>33.817360350222053</v>
      </c>
      <c r="E37" s="198">
        <v>105.86289434569154</v>
      </c>
      <c r="F37" s="198" t="s">
        <v>445</v>
      </c>
    </row>
    <row r="38" spans="1:6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6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>
        <v>247.27040416230753</v>
      </c>
      <c r="D40" s="198">
        <v>151.11403037240052</v>
      </c>
      <c r="E40" s="198">
        <v>1085.7456429550325</v>
      </c>
      <c r="F40" s="198">
        <v>1048.322566032376</v>
      </c>
    </row>
    <row r="41" spans="1:6" ht="20.100000000000001" customHeight="1" x14ac:dyDescent="0.25">
      <c r="A41" s="393"/>
      <c r="B41" s="91" t="s">
        <v>260</v>
      </c>
      <c r="C41" s="198">
        <v>398.82962726834609</v>
      </c>
      <c r="D41" s="198">
        <v>333.56974467570251</v>
      </c>
      <c r="E41" s="198">
        <v>1342.3976634522573</v>
      </c>
      <c r="F41" s="198">
        <v>1294.4837895331084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>
        <v>725.40048130794173</v>
      </c>
      <c r="D45" s="198">
        <v>649.15822223780106</v>
      </c>
      <c r="E45" s="198">
        <v>1587.0130533608849</v>
      </c>
      <c r="F45" s="198">
        <v>1525.1966336861824</v>
      </c>
    </row>
    <row r="46" spans="1:6" ht="20.100000000000001" customHeight="1" x14ac:dyDescent="0.25">
      <c r="A46" s="393"/>
      <c r="B46" s="91" t="s">
        <v>260</v>
      </c>
      <c r="C46" s="198">
        <v>50.948754278941202</v>
      </c>
      <c r="D46" s="198">
        <v>50.8487542789412</v>
      </c>
      <c r="E46" s="198">
        <v>553.41822803573359</v>
      </c>
      <c r="F46" s="198">
        <v>498.11049664814772</v>
      </c>
    </row>
    <row r="47" spans="1:6" ht="20.100000000000001" customHeight="1" x14ac:dyDescent="0.25">
      <c r="A47" s="390" t="s">
        <v>183</v>
      </c>
      <c r="B47" s="108" t="s">
        <v>259</v>
      </c>
      <c r="C47" s="199">
        <v>291.40672379134105</v>
      </c>
      <c r="D47" s="199">
        <v>74.29183346285636</v>
      </c>
      <c r="E47" s="199">
        <v>201.88681872494962</v>
      </c>
      <c r="F47" s="199">
        <v>168.20871222933215</v>
      </c>
    </row>
    <row r="48" spans="1:6" ht="20.100000000000001" customHeight="1" x14ac:dyDescent="0.25">
      <c r="A48" s="390"/>
      <c r="B48" s="108" t="s">
        <v>260</v>
      </c>
      <c r="C48" s="199">
        <v>1.5</v>
      </c>
      <c r="D48" s="199">
        <v>1.5</v>
      </c>
      <c r="E48" s="199">
        <v>10.09090909</v>
      </c>
      <c r="F48" s="199">
        <v>6.6818181799999996</v>
      </c>
    </row>
    <row r="49" spans="1:6" ht="20.100000000000001" customHeight="1" x14ac:dyDescent="0.25">
      <c r="A49" s="393" t="s">
        <v>178</v>
      </c>
      <c r="B49" s="91" t="s">
        <v>259</v>
      </c>
      <c r="C49" s="198">
        <v>65.049604906898878</v>
      </c>
      <c r="D49" s="198">
        <v>65.049604906898878</v>
      </c>
      <c r="E49" s="198">
        <v>196.45790563069664</v>
      </c>
      <c r="F49" s="198">
        <v>144.78661104052247</v>
      </c>
    </row>
    <row r="50" spans="1:6" ht="20.100000000000001" customHeight="1" x14ac:dyDescent="0.25">
      <c r="A50" s="393"/>
      <c r="B50" s="91" t="s">
        <v>260</v>
      </c>
      <c r="C50" s="198">
        <v>536.30713756953844</v>
      </c>
      <c r="D50" s="198">
        <v>536.30713756953844</v>
      </c>
      <c r="E50" s="198">
        <v>2220.542485971785</v>
      </c>
      <c r="F50" s="198">
        <v>2180.1085260379696</v>
      </c>
    </row>
    <row r="51" spans="1:6" ht="20.100000000000001" customHeight="1" x14ac:dyDescent="0.25">
      <c r="A51" s="390" t="s">
        <v>176</v>
      </c>
      <c r="B51" s="108" t="s">
        <v>259</v>
      </c>
      <c r="C51" s="199">
        <v>1655.4324109176316</v>
      </c>
      <c r="D51" s="199">
        <v>1586.5510195821957</v>
      </c>
      <c r="E51" s="199">
        <v>10751.239416340364</v>
      </c>
      <c r="F51" s="199">
        <v>10667.843334921303</v>
      </c>
    </row>
    <row r="52" spans="1:6" ht="20.100000000000001" customHeight="1" x14ac:dyDescent="0.25">
      <c r="A52" s="390"/>
      <c r="B52" s="108" t="s">
        <v>260</v>
      </c>
      <c r="C52" s="199">
        <v>3490.3587088427425</v>
      </c>
      <c r="D52" s="199">
        <v>2805.9982904288313</v>
      </c>
      <c r="E52" s="199">
        <v>13137.713911012797</v>
      </c>
      <c r="F52" s="199">
        <v>12899.998118672866</v>
      </c>
    </row>
    <row r="53" spans="1:6" ht="20.100000000000001" customHeight="1" x14ac:dyDescent="0.25">
      <c r="A53" s="393" t="s">
        <v>182</v>
      </c>
      <c r="B53" s="91" t="s">
        <v>259</v>
      </c>
      <c r="C53" s="198">
        <v>370.06386513508659</v>
      </c>
      <c r="D53" s="198">
        <v>326.5038233123567</v>
      </c>
      <c r="E53" s="198">
        <v>3734.3678417658853</v>
      </c>
      <c r="F53" s="198">
        <v>3589.1027998612208</v>
      </c>
    </row>
    <row r="54" spans="1:6" ht="20.100000000000001" customHeight="1" x14ac:dyDescent="0.25">
      <c r="A54" s="393"/>
      <c r="B54" s="91" t="s">
        <v>260</v>
      </c>
      <c r="C54" s="198">
        <v>5002.4440733142828</v>
      </c>
      <c r="D54" s="198">
        <v>4667.5378412143573</v>
      </c>
      <c r="E54" s="198">
        <v>18259.175114621165</v>
      </c>
      <c r="F54" s="198">
        <v>18066.183232323459</v>
      </c>
    </row>
    <row r="55" spans="1:6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>
        <v>3.2598263033111725</v>
      </c>
      <c r="D60" s="199">
        <v>2.7941368314095762</v>
      </c>
      <c r="E60" s="199">
        <v>7.6203730072299463</v>
      </c>
      <c r="F60" s="199">
        <v>7.6203730072299463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>
        <v>1.5</v>
      </c>
      <c r="D62" s="198">
        <v>0.5</v>
      </c>
      <c r="E62" s="198">
        <v>1.1363636399999999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>
        <v>34.420565954744482</v>
      </c>
      <c r="D64" s="199">
        <v>1</v>
      </c>
      <c r="E64" s="199">
        <v>11.363636359999999</v>
      </c>
      <c r="F64" s="199">
        <v>11.363636359999999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>
        <v>53.238284424960014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>
        <v>18.56447179871051</v>
      </c>
      <c r="D69" s="199">
        <v>18.56447179871051</v>
      </c>
      <c r="E69" s="199">
        <v>58.599974299611169</v>
      </c>
      <c r="F69" s="199">
        <v>58.599974299611169</v>
      </c>
    </row>
    <row r="70" spans="1:6" ht="20.100000000000001" customHeight="1" x14ac:dyDescent="0.25">
      <c r="A70" s="393" t="s">
        <v>252</v>
      </c>
      <c r="B70" s="91" t="s">
        <v>259</v>
      </c>
      <c r="C70" s="198">
        <v>0.01</v>
      </c>
      <c r="D70" s="198">
        <v>0.01</v>
      </c>
      <c r="E70" s="198">
        <v>3.6363640000000003E-2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3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Hoja21">
    <pageSetUpPr fitToPage="1"/>
  </sheetPr>
  <dimension ref="A1:M88"/>
  <sheetViews>
    <sheetView showGridLines="0" zoomScale="80" zoomScaleNormal="80" workbookViewId="0">
      <selection activeCell="S1" sqref="S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7" width="11.44140625" style="26"/>
    <col min="8" max="8" width="15.33203125" style="184" bestFit="1" customWidth="1"/>
    <col min="9" max="16384" width="11.44140625" style="26"/>
  </cols>
  <sheetData>
    <row r="1" spans="1:13" ht="75.75" customHeight="1" x14ac:dyDescent="0.25">
      <c r="H1" s="206" t="s">
        <v>151</v>
      </c>
    </row>
    <row r="3" spans="1:13" ht="14.1" customHeight="1" x14ac:dyDescent="0.25"/>
    <row r="4" spans="1:13" ht="14.1" customHeight="1" x14ac:dyDescent="0.25">
      <c r="A4" s="403" t="s">
        <v>488</v>
      </c>
      <c r="B4" s="403"/>
      <c r="C4" s="403"/>
      <c r="D4" s="403"/>
      <c r="E4" s="403"/>
      <c r="F4" s="403"/>
    </row>
    <row r="5" spans="1:13" ht="14.1" customHeight="1" x14ac:dyDescent="0.25">
      <c r="A5" s="403" t="s">
        <v>382</v>
      </c>
      <c r="B5" s="403"/>
      <c r="C5" s="403"/>
      <c r="D5" s="403"/>
      <c r="E5" s="403"/>
      <c r="F5" s="403"/>
    </row>
    <row r="6" spans="1:13" ht="13.8" x14ac:dyDescent="0.25">
      <c r="A6" s="403" t="s">
        <v>203</v>
      </c>
      <c r="B6" s="403"/>
      <c r="C6" s="403"/>
      <c r="D6" s="403"/>
      <c r="E6" s="403"/>
      <c r="F6" s="403"/>
      <c r="H6" s="259"/>
      <c r="I6" s="178"/>
      <c r="J6" s="178"/>
      <c r="K6" s="178"/>
      <c r="L6" s="178"/>
      <c r="M6" s="178"/>
    </row>
    <row r="7" spans="1:13" x14ac:dyDescent="0.25">
      <c r="A7" s="26"/>
      <c r="B7" s="26"/>
      <c r="C7" s="26"/>
      <c r="D7" s="26"/>
      <c r="E7" s="26"/>
      <c r="F7" s="26"/>
      <c r="H7" s="259"/>
      <c r="I7" s="178"/>
      <c r="J7" s="178"/>
      <c r="K7" s="178"/>
      <c r="L7" s="178"/>
      <c r="M7" s="178"/>
    </row>
    <row r="8" spans="1:13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H8" s="259"/>
      <c r="I8" s="178"/>
      <c r="J8" s="178"/>
      <c r="K8" s="178"/>
      <c r="L8" s="178"/>
      <c r="M8" s="178"/>
    </row>
    <row r="9" spans="1:13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  <c r="H9" s="259"/>
      <c r="I9" s="178"/>
      <c r="J9" s="178"/>
      <c r="K9" s="178"/>
      <c r="L9" s="178"/>
      <c r="M9" s="178"/>
    </row>
    <row r="10" spans="1:13" ht="20.100000000000001" customHeight="1" x14ac:dyDescent="0.25">
      <c r="A10" s="97"/>
      <c r="B10" s="97"/>
      <c r="C10" s="97"/>
      <c r="D10" s="97"/>
      <c r="E10" s="97"/>
      <c r="F10" s="97"/>
      <c r="H10" s="259"/>
      <c r="I10" s="178"/>
      <c r="J10" s="178"/>
      <c r="K10" s="178"/>
      <c r="L10" s="178"/>
      <c r="M10" s="178"/>
    </row>
    <row r="11" spans="1:13" ht="20.100000000000001" customHeight="1" x14ac:dyDescent="0.25">
      <c r="A11" s="127" t="s">
        <v>1</v>
      </c>
      <c r="B11" s="132"/>
      <c r="C11" s="188">
        <v>369405.87639809516</v>
      </c>
      <c r="D11" s="188">
        <v>290342.523851968</v>
      </c>
      <c r="E11" s="188">
        <v>4175658.5476844613</v>
      </c>
      <c r="F11" s="188">
        <v>3755115.2058270411</v>
      </c>
      <c r="H11" s="259"/>
      <c r="I11" s="178"/>
      <c r="J11" s="178"/>
      <c r="K11" s="178"/>
      <c r="L11" s="178"/>
      <c r="M11" s="178"/>
    </row>
    <row r="12" spans="1:13" ht="20.100000000000001" customHeight="1" x14ac:dyDescent="0.25">
      <c r="A12" s="128"/>
      <c r="B12" s="133"/>
      <c r="C12" s="198"/>
      <c r="D12" s="198"/>
      <c r="E12" s="198"/>
      <c r="F12" s="198"/>
      <c r="H12" s="259"/>
      <c r="I12" s="178"/>
      <c r="J12" s="178"/>
      <c r="K12" s="178"/>
      <c r="L12" s="178"/>
      <c r="M12" s="178"/>
    </row>
    <row r="13" spans="1:13" ht="20.100000000000001" customHeight="1" x14ac:dyDescent="0.25">
      <c r="A13" s="127" t="s">
        <v>3</v>
      </c>
      <c r="B13" s="134"/>
      <c r="C13" s="199">
        <v>40238.895746826005</v>
      </c>
      <c r="D13" s="199">
        <v>35513.778558424805</v>
      </c>
      <c r="E13" s="199">
        <v>374405.04135255009</v>
      </c>
      <c r="F13" s="199">
        <v>374405.04135255009</v>
      </c>
      <c r="H13" s="259"/>
      <c r="I13" s="178"/>
      <c r="J13" s="178"/>
      <c r="K13" s="178"/>
      <c r="L13" s="178"/>
      <c r="M13" s="178"/>
    </row>
    <row r="14" spans="1:13" ht="20.100000000000001" customHeight="1" x14ac:dyDescent="0.25">
      <c r="A14" s="128" t="s">
        <v>5</v>
      </c>
      <c r="B14" s="133"/>
      <c r="C14" s="198">
        <v>269476.53637375991</v>
      </c>
      <c r="D14" s="198">
        <v>206449.44904685844</v>
      </c>
      <c r="E14" s="198">
        <v>2993695.0894576935</v>
      </c>
      <c r="F14" s="198">
        <v>2993676.921625555</v>
      </c>
      <c r="H14" s="259"/>
      <c r="I14" s="178"/>
      <c r="J14" s="178"/>
      <c r="K14" s="178"/>
      <c r="L14" s="178"/>
      <c r="M14" s="178"/>
    </row>
    <row r="15" spans="1:13" ht="20.100000000000001" customHeight="1" x14ac:dyDescent="0.25">
      <c r="A15" s="127" t="s">
        <v>7</v>
      </c>
      <c r="B15" s="134"/>
      <c r="C15" s="199">
        <v>45068.231977984011</v>
      </c>
      <c r="D15" s="199">
        <v>36786.786249524208</v>
      </c>
      <c r="E15" s="199">
        <v>712754.96925037401</v>
      </c>
      <c r="F15" s="199">
        <v>292229.79522509471</v>
      </c>
      <c r="H15" s="259"/>
      <c r="I15" s="178"/>
      <c r="J15" s="178"/>
      <c r="K15" s="178"/>
      <c r="L15" s="178"/>
      <c r="M15" s="178"/>
    </row>
    <row r="16" spans="1:13" ht="20.100000000000001" customHeight="1" x14ac:dyDescent="0.25">
      <c r="A16" s="128" t="s">
        <v>466</v>
      </c>
      <c r="B16" s="133"/>
      <c r="C16" s="198">
        <v>14622.212299524739</v>
      </c>
      <c r="D16" s="198">
        <v>11592.509997160736</v>
      </c>
      <c r="E16" s="198">
        <v>94803.447623845277</v>
      </c>
      <c r="F16" s="198">
        <v>94803.447623845277</v>
      </c>
      <c r="H16" s="259"/>
      <c r="I16" s="178"/>
      <c r="J16" s="178"/>
      <c r="K16" s="178"/>
      <c r="L16" s="178"/>
      <c r="M16" s="178"/>
    </row>
    <row r="17" spans="1:13" ht="20.100000000000001" customHeight="1" x14ac:dyDescent="0.25">
      <c r="A17" s="127"/>
      <c r="B17" s="134"/>
      <c r="C17" s="199"/>
      <c r="D17" s="199"/>
      <c r="E17" s="199"/>
      <c r="F17" s="199"/>
      <c r="H17" s="259"/>
      <c r="I17" s="178"/>
      <c r="J17" s="178"/>
      <c r="K17" s="178"/>
      <c r="L17" s="178"/>
      <c r="M17" s="178"/>
    </row>
    <row r="18" spans="1:13" ht="20.100000000000001" customHeight="1" x14ac:dyDescent="0.25">
      <c r="A18" s="103" t="s">
        <v>3</v>
      </c>
      <c r="B18" s="133"/>
      <c r="C18" s="198"/>
      <c r="D18" s="198"/>
      <c r="E18" s="198"/>
      <c r="F18" s="198"/>
      <c r="H18" s="259"/>
      <c r="I18" s="178"/>
      <c r="J18" s="178"/>
      <c r="K18" s="178"/>
      <c r="L18" s="178"/>
      <c r="M18" s="178"/>
    </row>
    <row r="19" spans="1:13" ht="20.100000000000001" customHeight="1" x14ac:dyDescent="0.25">
      <c r="A19" s="127"/>
      <c r="B19" s="134"/>
      <c r="C19" s="199"/>
      <c r="D19" s="199"/>
      <c r="E19" s="199"/>
      <c r="F19" s="199"/>
      <c r="H19" s="259"/>
      <c r="I19" s="178"/>
      <c r="J19" s="178"/>
      <c r="K19" s="178"/>
      <c r="L19" s="178"/>
      <c r="M19" s="178"/>
    </row>
    <row r="20" spans="1:13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  <c r="H20" s="259"/>
      <c r="I20" s="178"/>
      <c r="J20" s="178"/>
      <c r="K20" s="178"/>
      <c r="L20" s="178"/>
      <c r="M20" s="178"/>
    </row>
    <row r="21" spans="1:13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  <c r="H21" s="259"/>
      <c r="I21" s="178"/>
      <c r="J21" s="178"/>
      <c r="K21" s="178"/>
      <c r="L21" s="178"/>
      <c r="M21" s="178"/>
    </row>
    <row r="22" spans="1:13" ht="20.100000000000001" customHeight="1" x14ac:dyDescent="0.25">
      <c r="A22" s="390" t="s">
        <v>249</v>
      </c>
      <c r="B22" s="108" t="s">
        <v>259</v>
      </c>
      <c r="C22" s="199">
        <v>1171.5938380184316</v>
      </c>
      <c r="D22" s="199">
        <v>724.38917725368526</v>
      </c>
      <c r="E22" s="199">
        <v>7857.7449286840811</v>
      </c>
      <c r="F22" s="199">
        <v>7857.7449286840811</v>
      </c>
      <c r="H22" s="259"/>
      <c r="I22" s="178"/>
      <c r="J22" s="178"/>
      <c r="K22" s="178"/>
      <c r="L22" s="178"/>
      <c r="M22" s="178"/>
    </row>
    <row r="23" spans="1:13" ht="20.100000000000001" customHeight="1" x14ac:dyDescent="0.25">
      <c r="A23" s="390"/>
      <c r="B23" s="108" t="s">
        <v>260</v>
      </c>
      <c r="C23" s="199">
        <v>83.49229474376817</v>
      </c>
      <c r="D23" s="199" t="s">
        <v>445</v>
      </c>
      <c r="E23" s="199" t="s">
        <v>445</v>
      </c>
      <c r="F23" s="199" t="s">
        <v>445</v>
      </c>
      <c r="H23" s="259"/>
      <c r="I23" s="178"/>
      <c r="J23" s="178"/>
      <c r="K23" s="178"/>
      <c r="L23" s="178"/>
      <c r="M23" s="178"/>
    </row>
    <row r="24" spans="1:13" ht="20.100000000000001" customHeight="1" x14ac:dyDescent="0.25">
      <c r="A24" s="393" t="s">
        <v>180</v>
      </c>
      <c r="B24" s="91" t="s">
        <v>259</v>
      </c>
      <c r="C24" s="198" t="s">
        <v>445</v>
      </c>
      <c r="D24" s="198" t="s">
        <v>445</v>
      </c>
      <c r="E24" s="198" t="s">
        <v>445</v>
      </c>
      <c r="F24" s="198" t="s">
        <v>445</v>
      </c>
      <c r="H24" s="259"/>
      <c r="I24" s="178"/>
      <c r="J24" s="178"/>
      <c r="K24" s="178"/>
      <c r="L24" s="178"/>
      <c r="M24" s="178"/>
    </row>
    <row r="25" spans="1:13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</row>
    <row r="26" spans="1:13" ht="20.100000000000001" customHeight="1" x14ac:dyDescent="0.25">
      <c r="A26" s="390" t="s">
        <v>192</v>
      </c>
      <c r="B26" s="108" t="s">
        <v>259</v>
      </c>
      <c r="C26" s="199" t="s">
        <v>445</v>
      </c>
      <c r="D26" s="199" t="s">
        <v>445</v>
      </c>
      <c r="E26" s="199" t="s">
        <v>445</v>
      </c>
      <c r="F26" s="199" t="s">
        <v>445</v>
      </c>
    </row>
    <row r="27" spans="1:13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13" ht="20.100000000000001" customHeight="1" x14ac:dyDescent="0.25">
      <c r="A28" s="393" t="s">
        <v>179</v>
      </c>
      <c r="B28" s="91" t="s">
        <v>259</v>
      </c>
      <c r="C28" s="198">
        <v>2156.2223719587978</v>
      </c>
      <c r="D28" s="198">
        <v>1509.3556603711584</v>
      </c>
      <c r="E28" s="198">
        <v>1372.1415094204849</v>
      </c>
      <c r="F28" s="198">
        <v>1372.1415094204849</v>
      </c>
    </row>
    <row r="29" spans="1:13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</row>
    <row r="30" spans="1:13" ht="20.100000000000001" customHeight="1" x14ac:dyDescent="0.25">
      <c r="A30" s="390" t="s">
        <v>190</v>
      </c>
      <c r="B30" s="108" t="s">
        <v>259</v>
      </c>
      <c r="C30" s="199" t="s">
        <v>445</v>
      </c>
      <c r="D30" s="199" t="s">
        <v>445</v>
      </c>
      <c r="E30" s="199" t="s">
        <v>445</v>
      </c>
      <c r="F30" s="199" t="s">
        <v>445</v>
      </c>
    </row>
    <row r="31" spans="1:13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</row>
    <row r="32" spans="1:13" ht="20.100000000000001" customHeight="1" x14ac:dyDescent="0.25">
      <c r="A32" s="393" t="s">
        <v>193</v>
      </c>
      <c r="B32" s="91" t="s">
        <v>259</v>
      </c>
      <c r="C32" s="198" t="s">
        <v>445</v>
      </c>
      <c r="D32" s="198" t="s">
        <v>445</v>
      </c>
      <c r="E32" s="198" t="s">
        <v>445</v>
      </c>
      <c r="F32" s="198" t="s">
        <v>445</v>
      </c>
    </row>
    <row r="33" spans="1:7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</row>
    <row r="34" spans="1:7" ht="20.100000000000001" customHeight="1" x14ac:dyDescent="0.25">
      <c r="A34" s="390" t="s">
        <v>181</v>
      </c>
      <c r="B34" s="108" t="s">
        <v>259</v>
      </c>
      <c r="C34" s="199" t="s">
        <v>445</v>
      </c>
      <c r="D34" s="199" t="s">
        <v>445</v>
      </c>
      <c r="E34" s="199" t="s">
        <v>445</v>
      </c>
      <c r="F34" s="199" t="s">
        <v>445</v>
      </c>
    </row>
    <row r="35" spans="1:7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</row>
    <row r="36" spans="1:7" ht="20.100000000000001" customHeight="1" x14ac:dyDescent="0.25">
      <c r="A36" s="393" t="s">
        <v>184</v>
      </c>
      <c r="B36" s="91" t="s">
        <v>259</v>
      </c>
      <c r="C36" s="198">
        <v>5584.2466477054068</v>
      </c>
      <c r="D36" s="198">
        <v>5056.0025268840955</v>
      </c>
      <c r="E36" s="198">
        <v>38193.175809813794</v>
      </c>
      <c r="F36" s="198">
        <v>38193.175809813794</v>
      </c>
      <c r="G36" s="187"/>
    </row>
    <row r="37" spans="1:7" ht="20.100000000000001" customHeight="1" x14ac:dyDescent="0.25">
      <c r="A37" s="393"/>
      <c r="B37" s="91" t="s">
        <v>260</v>
      </c>
      <c r="C37" s="198">
        <v>167.66052439725729</v>
      </c>
      <c r="D37" s="198">
        <v>137.52125584661889</v>
      </c>
      <c r="E37" s="198">
        <v>363.70928300233129</v>
      </c>
      <c r="F37" s="198">
        <v>363.70928300233129</v>
      </c>
    </row>
    <row r="38" spans="1:7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7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7" ht="20.100000000000001" customHeight="1" x14ac:dyDescent="0.25">
      <c r="A40" s="393" t="s">
        <v>250</v>
      </c>
      <c r="B40" s="91" t="s">
        <v>259</v>
      </c>
      <c r="C40" s="198">
        <v>26422.161391348716</v>
      </c>
      <c r="D40" s="198">
        <v>24421.589263355752</v>
      </c>
      <c r="E40" s="198">
        <v>276716.07822636928</v>
      </c>
      <c r="F40" s="198">
        <v>276716.07822636928</v>
      </c>
      <c r="G40" s="179"/>
    </row>
    <row r="41" spans="1:7" ht="20.100000000000001" customHeight="1" x14ac:dyDescent="0.25">
      <c r="A41" s="393"/>
      <c r="B41" s="91" t="s">
        <v>260</v>
      </c>
      <c r="C41" s="198">
        <v>4653.5186786536697</v>
      </c>
      <c r="D41" s="198">
        <v>3664.9206747135004</v>
      </c>
      <c r="E41" s="198">
        <v>49902.191595260156</v>
      </c>
      <c r="F41" s="198">
        <v>49902.191595260156</v>
      </c>
    </row>
    <row r="42" spans="1:7" ht="20.100000000000001" customHeight="1" x14ac:dyDescent="0.25">
      <c r="A42" s="127"/>
      <c r="B42" s="134"/>
      <c r="C42" s="199"/>
      <c r="D42" s="199"/>
      <c r="E42" s="199"/>
      <c r="F42" s="199"/>
    </row>
    <row r="43" spans="1:7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7" ht="20.100000000000001" customHeight="1" x14ac:dyDescent="0.25">
      <c r="A44" s="127"/>
      <c r="B44" s="134"/>
      <c r="C44" s="199"/>
      <c r="D44" s="199"/>
      <c r="E44" s="199"/>
      <c r="F44" s="199"/>
    </row>
    <row r="45" spans="1:7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</row>
    <row r="46" spans="1:7" ht="20.100000000000001" customHeight="1" x14ac:dyDescent="0.25">
      <c r="A46" s="393"/>
      <c r="B46" s="91" t="s">
        <v>260</v>
      </c>
      <c r="C46" s="198">
        <v>207.91002067431288</v>
      </c>
      <c r="D46" s="198" t="s">
        <v>445</v>
      </c>
      <c r="E46" s="198" t="s">
        <v>445</v>
      </c>
      <c r="F46" s="198" t="s">
        <v>445</v>
      </c>
    </row>
    <row r="47" spans="1:7" ht="20.100000000000001" customHeight="1" x14ac:dyDescent="0.25">
      <c r="A47" s="390" t="s">
        <v>183</v>
      </c>
      <c r="B47" s="108" t="s">
        <v>259</v>
      </c>
      <c r="C47" s="199">
        <v>202870.10838259026</v>
      </c>
      <c r="D47" s="199">
        <v>158551.49195383344</v>
      </c>
      <c r="E47" s="199">
        <v>2349873.216026708</v>
      </c>
      <c r="F47" s="199">
        <v>2349855.0481945639</v>
      </c>
      <c r="G47" s="179"/>
    </row>
    <row r="48" spans="1:7" ht="20.100000000000001" customHeight="1" x14ac:dyDescent="0.25">
      <c r="A48" s="390"/>
      <c r="B48" s="108" t="s">
        <v>260</v>
      </c>
      <c r="C48" s="199">
        <v>3377.5543249339489</v>
      </c>
      <c r="D48" s="199">
        <v>2243.8427596931019</v>
      </c>
      <c r="E48" s="199">
        <v>27977.160640036636</v>
      </c>
      <c r="F48" s="199">
        <v>27977.160640036636</v>
      </c>
      <c r="G48" s="184"/>
    </row>
    <row r="49" spans="1:6" ht="20.100000000000001" customHeight="1" x14ac:dyDescent="0.25">
      <c r="A49" s="393" t="s">
        <v>178</v>
      </c>
      <c r="B49" s="91" t="s">
        <v>259</v>
      </c>
      <c r="C49" s="198">
        <v>18069.156230822497</v>
      </c>
      <c r="D49" s="198">
        <v>10850.190163218493</v>
      </c>
      <c r="E49" s="198">
        <v>117577.00527001209</v>
      </c>
      <c r="F49" s="198">
        <v>117577.00527001209</v>
      </c>
    </row>
    <row r="50" spans="1:6" ht="20.100000000000001" customHeight="1" x14ac:dyDescent="0.25">
      <c r="A50" s="393"/>
      <c r="B50" s="91" t="s">
        <v>260</v>
      </c>
      <c r="C50" s="198">
        <v>85.923764515767473</v>
      </c>
      <c r="D50" s="198" t="s">
        <v>445</v>
      </c>
      <c r="E50" s="198" t="s">
        <v>445</v>
      </c>
      <c r="F50" s="198" t="s">
        <v>445</v>
      </c>
    </row>
    <row r="51" spans="1:6" ht="20.100000000000001" customHeight="1" x14ac:dyDescent="0.25">
      <c r="A51" s="390" t="s">
        <v>176</v>
      </c>
      <c r="B51" s="108" t="s">
        <v>259</v>
      </c>
      <c r="C51" s="199">
        <v>32513.475744429757</v>
      </c>
      <c r="D51" s="199">
        <v>26912.902688552993</v>
      </c>
      <c r="E51" s="199">
        <v>411444.26260213309</v>
      </c>
      <c r="F51" s="199">
        <v>411444.26260213309</v>
      </c>
    </row>
    <row r="52" spans="1:6" ht="20.100000000000001" customHeight="1" x14ac:dyDescent="0.25">
      <c r="A52" s="390"/>
      <c r="B52" s="108" t="s">
        <v>260</v>
      </c>
      <c r="C52" s="199">
        <v>1133.5373538935553</v>
      </c>
      <c r="D52" s="199">
        <v>264.65748515853187</v>
      </c>
      <c r="E52" s="199">
        <v>1416.9166654763512</v>
      </c>
      <c r="F52" s="199">
        <v>1416.9166654763512</v>
      </c>
    </row>
    <row r="53" spans="1:6" ht="20.100000000000001" customHeight="1" x14ac:dyDescent="0.25">
      <c r="A53" s="393" t="s">
        <v>182</v>
      </c>
      <c r="B53" s="91" t="s">
        <v>259</v>
      </c>
      <c r="C53" s="198">
        <v>10567.967952487143</v>
      </c>
      <c r="D53" s="198">
        <v>7092.2550263745497</v>
      </c>
      <c r="E53" s="198">
        <v>82686.12422629178</v>
      </c>
      <c r="F53" s="198">
        <v>82686.12422629178</v>
      </c>
    </row>
    <row r="54" spans="1:6" ht="20.100000000000001" customHeight="1" x14ac:dyDescent="0.25">
      <c r="A54" s="393"/>
      <c r="B54" s="91" t="s">
        <v>260</v>
      </c>
      <c r="C54" s="198">
        <v>650.90259941243687</v>
      </c>
      <c r="D54" s="198">
        <v>534.10897002739284</v>
      </c>
      <c r="E54" s="198">
        <v>2720.4040270347919</v>
      </c>
      <c r="F54" s="198">
        <v>2720.4040270347919</v>
      </c>
    </row>
    <row r="55" spans="1:6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>
        <v>13422.71793094197</v>
      </c>
      <c r="D64" s="199">
        <v>9588.6464690079702</v>
      </c>
      <c r="E64" s="199">
        <v>137052.54886021384</v>
      </c>
      <c r="F64" s="199">
        <v>137038.91249658383</v>
      </c>
    </row>
    <row r="65" spans="1:7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7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7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7" ht="20.100000000000001" customHeight="1" x14ac:dyDescent="0.25">
      <c r="A68" s="390" t="s">
        <v>188</v>
      </c>
      <c r="B68" s="108" t="s">
        <v>259</v>
      </c>
      <c r="C68" s="199">
        <v>31524.295804797559</v>
      </c>
      <c r="D68" s="199">
        <v>27198.139780516223</v>
      </c>
      <c r="E68" s="199">
        <v>575702.42039016006</v>
      </c>
      <c r="F68" s="199">
        <v>155190.88272851094</v>
      </c>
    </row>
    <row r="69" spans="1:7" ht="20.100000000000001" customHeight="1" x14ac:dyDescent="0.25">
      <c r="A69" s="390"/>
      <c r="B69" s="108" t="s">
        <v>260</v>
      </c>
      <c r="C69" s="199">
        <v>121.2182422444686</v>
      </c>
      <c r="D69" s="199" t="s">
        <v>445</v>
      </c>
      <c r="E69" s="199" t="s">
        <v>445</v>
      </c>
      <c r="F69" s="199" t="s">
        <v>445</v>
      </c>
    </row>
    <row r="70" spans="1:7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7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7" ht="20.100000000000001" customHeight="1" x14ac:dyDescent="0.25">
      <c r="A72" s="413" t="s">
        <v>466</v>
      </c>
      <c r="B72" s="108" t="s">
        <v>259</v>
      </c>
      <c r="C72" s="199">
        <v>10821.059088973299</v>
      </c>
      <c r="D72" s="199">
        <v>9986.9334421713465</v>
      </c>
      <c r="E72" s="199">
        <v>88860.699838404194</v>
      </c>
      <c r="F72" s="199">
        <v>88860.699838404194</v>
      </c>
      <c r="G72" s="179"/>
    </row>
    <row r="73" spans="1:7" ht="20.100000000000001" customHeight="1" x14ac:dyDescent="0.25">
      <c r="A73" s="413"/>
      <c r="B73" s="108" t="s">
        <v>260</v>
      </c>
      <c r="C73" s="199">
        <v>3801.153210551478</v>
      </c>
      <c r="D73" s="199">
        <v>1605.5765549893849</v>
      </c>
      <c r="E73" s="199">
        <v>5942.7477854410899</v>
      </c>
      <c r="F73" s="199">
        <v>5942.7477854410899</v>
      </c>
    </row>
    <row r="75" spans="1:7" x14ac:dyDescent="0.25">
      <c r="A75" s="378" t="s">
        <v>487</v>
      </c>
      <c r="B75" s="378"/>
      <c r="C75" s="378"/>
      <c r="D75" s="378"/>
      <c r="E75" s="378"/>
      <c r="F75" s="378"/>
    </row>
    <row r="82" spans="1:1" x14ac:dyDescent="0.25">
      <c r="A82" s="347"/>
    </row>
    <row r="84" spans="1:1" x14ac:dyDescent="0.25">
      <c r="A84" s="347"/>
    </row>
    <row r="88" spans="1:1" x14ac:dyDescent="0.25">
      <c r="A88" s="347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400-000000000000}"/>
  </hyperlinks>
  <pageMargins left="2.7559055118110236" right="0.39370078740157483" top="0" bottom="0" header="0" footer="0"/>
  <pageSetup paperSize="9" scale="46" orientation="landscape" r:id="rId1"/>
  <headerFooter alignWithMargins="0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pageSetUpPr fitToPage="1"/>
  </sheetPr>
  <dimension ref="A1:H75"/>
  <sheetViews>
    <sheetView showGridLines="0" zoomScale="80" zoomScaleNormal="80" workbookViewId="0">
      <selection activeCell="N8" sqref="N8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80.25" customHeight="1" x14ac:dyDescent="0.25">
      <c r="H1" s="206" t="s">
        <v>151</v>
      </c>
    </row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383</v>
      </c>
      <c r="B5" s="403"/>
      <c r="C5" s="403"/>
      <c r="D5" s="403"/>
      <c r="E5" s="403"/>
      <c r="F5" s="403"/>
    </row>
    <row r="6" spans="1:8" ht="13.8" x14ac:dyDescent="0.25">
      <c r="A6" s="403" t="s">
        <v>491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11011.083479568757</v>
      </c>
      <c r="D11" s="188">
        <v>10472.114714214915</v>
      </c>
      <c r="E11" s="188">
        <v>63334.728355706735</v>
      </c>
      <c r="F11" s="188">
        <v>63330.191622318926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7565.3548185945401</v>
      </c>
      <c r="D13" s="199">
        <v>7556.3564289327414</v>
      </c>
      <c r="E13" s="199">
        <v>45027.675616910397</v>
      </c>
      <c r="F13" s="199">
        <v>45026.402889630393</v>
      </c>
    </row>
    <row r="14" spans="1:8" ht="20.100000000000001" customHeight="1" x14ac:dyDescent="0.25">
      <c r="A14" s="128" t="s">
        <v>5</v>
      </c>
      <c r="B14" s="133"/>
      <c r="C14" s="198">
        <v>879.0939969770476</v>
      </c>
      <c r="D14" s="198">
        <v>879.0939969770476</v>
      </c>
      <c r="E14" s="198">
        <v>4918.4777683397515</v>
      </c>
      <c r="F14" s="198">
        <v>4918.4777683397515</v>
      </c>
    </row>
    <row r="15" spans="1:8" ht="20.100000000000001" customHeight="1" x14ac:dyDescent="0.25">
      <c r="A15" s="127" t="s">
        <v>7</v>
      </c>
      <c r="B15" s="134"/>
      <c r="C15" s="199">
        <v>1654.4753924844915</v>
      </c>
      <c r="D15" s="199">
        <v>1212.0982825489825</v>
      </c>
      <c r="E15" s="199">
        <v>5887.1622207522196</v>
      </c>
      <c r="F15" s="199">
        <v>5883.898214644395</v>
      </c>
    </row>
    <row r="16" spans="1:8" ht="20.100000000000001" customHeight="1" x14ac:dyDescent="0.25">
      <c r="A16" s="128" t="s">
        <v>466</v>
      </c>
      <c r="B16" s="133"/>
      <c r="C16" s="198">
        <v>912.15927151268045</v>
      </c>
      <c r="D16" s="198">
        <v>824.56600575614425</v>
      </c>
      <c r="E16" s="198">
        <v>7501.4127497043692</v>
      </c>
      <c r="F16" s="198">
        <v>7501.4127497043692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</row>
    <row r="21" spans="1:6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</row>
    <row r="22" spans="1:6" ht="20.100000000000001" customHeight="1" x14ac:dyDescent="0.25">
      <c r="A22" s="390" t="s">
        <v>249</v>
      </c>
      <c r="B22" s="108" t="s">
        <v>259</v>
      </c>
      <c r="C22" s="199" t="s">
        <v>445</v>
      </c>
      <c r="D22" s="199" t="s">
        <v>445</v>
      </c>
      <c r="E22" s="199" t="s">
        <v>445</v>
      </c>
      <c r="F22" s="199" t="s">
        <v>445</v>
      </c>
    </row>
    <row r="23" spans="1:6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</row>
    <row r="24" spans="1:6" ht="20.100000000000001" customHeight="1" x14ac:dyDescent="0.25">
      <c r="A24" s="393" t="s">
        <v>180</v>
      </c>
      <c r="B24" s="91" t="s">
        <v>259</v>
      </c>
      <c r="C24" s="198" t="s">
        <v>445</v>
      </c>
      <c r="D24" s="198" t="s">
        <v>445</v>
      </c>
      <c r="E24" s="198" t="s">
        <v>445</v>
      </c>
      <c r="F24" s="198" t="s">
        <v>445</v>
      </c>
    </row>
    <row r="25" spans="1:6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</row>
    <row r="26" spans="1:6" ht="20.100000000000001" customHeight="1" x14ac:dyDescent="0.25">
      <c r="A26" s="390" t="s">
        <v>192</v>
      </c>
      <c r="B26" s="108" t="s">
        <v>259</v>
      </c>
      <c r="C26" s="199" t="s">
        <v>445</v>
      </c>
      <c r="D26" s="199" t="s">
        <v>445</v>
      </c>
      <c r="E26" s="199" t="s">
        <v>445</v>
      </c>
      <c r="F26" s="199" t="s">
        <v>445</v>
      </c>
    </row>
    <row r="27" spans="1:6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3" t="s">
        <v>179</v>
      </c>
      <c r="B28" s="91" t="s">
        <v>259</v>
      </c>
      <c r="C28" s="198" t="s">
        <v>445</v>
      </c>
      <c r="D28" s="198" t="s">
        <v>445</v>
      </c>
      <c r="E28" s="198" t="s">
        <v>445</v>
      </c>
      <c r="F28" s="198" t="s">
        <v>445</v>
      </c>
    </row>
    <row r="29" spans="1:6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</row>
    <row r="30" spans="1:6" ht="20.100000000000001" customHeight="1" x14ac:dyDescent="0.25">
      <c r="A30" s="390" t="s">
        <v>190</v>
      </c>
      <c r="B30" s="108" t="s">
        <v>259</v>
      </c>
      <c r="C30" s="199" t="s">
        <v>445</v>
      </c>
      <c r="D30" s="199" t="s">
        <v>445</v>
      </c>
      <c r="E30" s="199" t="s">
        <v>445</v>
      </c>
      <c r="F30" s="199" t="s">
        <v>445</v>
      </c>
    </row>
    <row r="31" spans="1:6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</row>
    <row r="32" spans="1:6" ht="20.100000000000001" customHeight="1" x14ac:dyDescent="0.25">
      <c r="A32" s="393" t="s">
        <v>193</v>
      </c>
      <c r="B32" s="91" t="s">
        <v>259</v>
      </c>
      <c r="C32" s="198" t="s">
        <v>445</v>
      </c>
      <c r="D32" s="198" t="s">
        <v>445</v>
      </c>
      <c r="E32" s="198" t="s">
        <v>445</v>
      </c>
      <c r="F32" s="198" t="s">
        <v>445</v>
      </c>
    </row>
    <row r="33" spans="1:6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</row>
    <row r="34" spans="1:6" ht="20.100000000000001" customHeight="1" x14ac:dyDescent="0.25">
      <c r="A34" s="390" t="s">
        <v>181</v>
      </c>
      <c r="B34" s="108" t="s">
        <v>259</v>
      </c>
      <c r="C34" s="199" t="s">
        <v>445</v>
      </c>
      <c r="D34" s="199" t="s">
        <v>445</v>
      </c>
      <c r="E34" s="199" t="s">
        <v>445</v>
      </c>
      <c r="F34" s="199" t="s">
        <v>445</v>
      </c>
    </row>
    <row r="35" spans="1:6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4638.7844500279643</v>
      </c>
      <c r="D36" s="198">
        <v>4638.7844500279643</v>
      </c>
      <c r="E36" s="198">
        <v>26510.341430054686</v>
      </c>
      <c r="F36" s="198">
        <v>26509.068702774686</v>
      </c>
    </row>
    <row r="37" spans="1:6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</row>
    <row r="38" spans="1:6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6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>
        <v>2926.5703685665731</v>
      </c>
      <c r="D40" s="198">
        <v>2917.5719789047762</v>
      </c>
      <c r="E40" s="198">
        <v>18517.334186855689</v>
      </c>
      <c r="F40" s="198">
        <v>18517.334186855689</v>
      </c>
    </row>
    <row r="41" spans="1:6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</row>
    <row r="46" spans="1:6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</row>
    <row r="47" spans="1:6" ht="20.100000000000001" customHeight="1" x14ac:dyDescent="0.25">
      <c r="A47" s="390" t="s">
        <v>183</v>
      </c>
      <c r="B47" s="108" t="s">
        <v>259</v>
      </c>
      <c r="C47" s="199">
        <v>863.0939969770476</v>
      </c>
      <c r="D47" s="199">
        <v>863.0939969770476</v>
      </c>
      <c r="E47" s="199">
        <v>4758.4777683397515</v>
      </c>
      <c r="F47" s="199">
        <v>4758.4777683397515</v>
      </c>
    </row>
    <row r="48" spans="1:6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</row>
    <row r="49" spans="1:8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  <c r="G49" s="184"/>
      <c r="H49" s="182"/>
    </row>
    <row r="50" spans="1:8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</row>
    <row r="51" spans="1:8" ht="20.100000000000001" customHeight="1" x14ac:dyDescent="0.25">
      <c r="A51" s="390" t="s">
        <v>176</v>
      </c>
      <c r="B51" s="108" t="s">
        <v>259</v>
      </c>
      <c r="C51" s="199">
        <v>16</v>
      </c>
      <c r="D51" s="199">
        <v>16</v>
      </c>
      <c r="E51" s="199">
        <v>160</v>
      </c>
      <c r="F51" s="199">
        <v>160</v>
      </c>
    </row>
    <row r="52" spans="1:8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8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  <c r="G53" s="184"/>
    </row>
    <row r="54" spans="1:8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8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8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8" ht="20.100000000000001" customHeight="1" x14ac:dyDescent="0.25">
      <c r="A57" s="128"/>
      <c r="B57" s="133"/>
      <c r="C57" s="198"/>
      <c r="D57" s="198"/>
      <c r="E57" s="198"/>
      <c r="F57" s="198"/>
    </row>
    <row r="58" spans="1:8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8" ht="20.100000000000001" customHeight="1" x14ac:dyDescent="0.25">
      <c r="A59" s="128"/>
      <c r="B59" s="133"/>
      <c r="C59" s="198"/>
      <c r="D59" s="198"/>
      <c r="E59" s="198"/>
      <c r="F59" s="198"/>
    </row>
    <row r="60" spans="1:8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8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8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8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8" ht="20.100000000000001" customHeight="1" x14ac:dyDescent="0.25">
      <c r="A64" s="390" t="s">
        <v>191</v>
      </c>
      <c r="B64" s="108" t="s">
        <v>259</v>
      </c>
      <c r="C64" s="199">
        <v>1654.4753924844915</v>
      </c>
      <c r="D64" s="199">
        <v>1212.0982825489825</v>
      </c>
      <c r="E64" s="199">
        <v>5887.1622207522196</v>
      </c>
      <c r="F64" s="199">
        <v>5883.898214644395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>
        <v>912.15927151268045</v>
      </c>
      <c r="D72" s="199">
        <v>824.56600575614425</v>
      </c>
      <c r="E72" s="199">
        <v>7501.4127497043692</v>
      </c>
      <c r="F72" s="199">
        <v>7501.4127497043692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4" spans="1:6" ht="20.100000000000001" customHeight="1" x14ac:dyDescent="0.25"/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75:F75"/>
    <mergeCell ref="A62:A63"/>
    <mergeCell ref="A64:A65"/>
    <mergeCell ref="A66:A67"/>
    <mergeCell ref="A68:A69"/>
    <mergeCell ref="A70:A71"/>
    <mergeCell ref="A72:A73"/>
  </mergeCells>
  <hyperlinks>
    <hyperlink ref="H1" location="ÍNDICE!A1" display="INDICE" xr:uid="{00000000-0004-0000-15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H74"/>
  <sheetViews>
    <sheetView showGridLines="0" zoomScale="80" zoomScaleNormal="80" workbookViewId="0">
      <selection activeCell="R1" sqref="R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80.25" customHeight="1" x14ac:dyDescent="0.25">
      <c r="H1" s="206" t="s">
        <v>151</v>
      </c>
    </row>
    <row r="3" spans="1:8" ht="13.8" x14ac:dyDescent="0.25">
      <c r="A3" s="403" t="s">
        <v>488</v>
      </c>
      <c r="B3" s="403"/>
      <c r="C3" s="403"/>
      <c r="D3" s="403"/>
      <c r="E3" s="403"/>
      <c r="F3" s="403"/>
    </row>
    <row r="4" spans="1:8" ht="13.8" x14ac:dyDescent="0.25">
      <c r="A4" s="403" t="s">
        <v>384</v>
      </c>
      <c r="B4" s="403"/>
      <c r="C4" s="403"/>
      <c r="D4" s="403"/>
      <c r="E4" s="403"/>
      <c r="F4" s="403"/>
    </row>
    <row r="5" spans="1:8" ht="13.8" x14ac:dyDescent="0.25">
      <c r="A5" s="403" t="s">
        <v>490</v>
      </c>
      <c r="B5" s="403"/>
      <c r="C5" s="403"/>
      <c r="D5" s="403"/>
      <c r="E5" s="403"/>
      <c r="F5" s="403"/>
    </row>
    <row r="6" spans="1:8" x14ac:dyDescent="0.25">
      <c r="A6" s="26"/>
      <c r="B6" s="26"/>
      <c r="C6" s="26"/>
      <c r="D6" s="26"/>
      <c r="E6" s="26"/>
      <c r="F6" s="26"/>
    </row>
    <row r="7" spans="1:8" ht="20.100000000000001" customHeight="1" x14ac:dyDescent="0.25">
      <c r="A7" s="409" t="s">
        <v>238</v>
      </c>
      <c r="B7" s="410"/>
      <c r="C7" s="406" t="s">
        <v>317</v>
      </c>
      <c r="D7" s="408"/>
      <c r="E7" s="404" t="s">
        <v>443</v>
      </c>
      <c r="F7" s="404" t="s">
        <v>444</v>
      </c>
    </row>
    <row r="8" spans="1:8" ht="20.100000000000001" customHeight="1" x14ac:dyDescent="0.25">
      <c r="A8" s="411"/>
      <c r="B8" s="412"/>
      <c r="C8" s="346" t="s">
        <v>256</v>
      </c>
      <c r="D8" s="346" t="s">
        <v>258</v>
      </c>
      <c r="E8" s="405"/>
      <c r="F8" s="405"/>
    </row>
    <row r="9" spans="1:8" ht="20.100000000000001" customHeight="1" x14ac:dyDescent="0.25">
      <c r="A9" s="97"/>
      <c r="B9" s="97"/>
      <c r="C9" s="97"/>
      <c r="D9" s="97"/>
      <c r="E9" s="97"/>
      <c r="F9" s="97"/>
    </row>
    <row r="10" spans="1:8" ht="20.100000000000001" customHeight="1" x14ac:dyDescent="0.25">
      <c r="A10" s="127" t="s">
        <v>1</v>
      </c>
      <c r="B10" s="132"/>
      <c r="C10" s="98">
        <v>9189.7398340993695</v>
      </c>
      <c r="D10" s="98">
        <v>5951.2331787574512</v>
      </c>
      <c r="E10" s="98">
        <v>263520.5277690668</v>
      </c>
      <c r="F10" s="98">
        <v>253222.25320224141</v>
      </c>
    </row>
    <row r="11" spans="1:8" ht="20.100000000000001" customHeight="1" x14ac:dyDescent="0.25">
      <c r="A11" s="128"/>
      <c r="B11" s="133"/>
      <c r="C11" s="90"/>
      <c r="D11" s="90"/>
      <c r="E11" s="90"/>
      <c r="F11" s="90"/>
    </row>
    <row r="12" spans="1:8" ht="20.100000000000001" customHeight="1" x14ac:dyDescent="0.25">
      <c r="A12" s="127" t="s">
        <v>3</v>
      </c>
      <c r="B12" s="134"/>
      <c r="C12" s="100">
        <v>3760.5616730591155</v>
      </c>
      <c r="D12" s="100">
        <v>2997.5179796414122</v>
      </c>
      <c r="E12" s="100">
        <v>167980.26659932552</v>
      </c>
      <c r="F12" s="100">
        <v>158206.84419413042</v>
      </c>
    </row>
    <row r="13" spans="1:8" ht="20.100000000000001" customHeight="1" x14ac:dyDescent="0.25">
      <c r="A13" s="128" t="s">
        <v>5</v>
      </c>
      <c r="B13" s="133"/>
      <c r="C13" s="90">
        <v>4846.1823542674974</v>
      </c>
      <c r="D13" s="90">
        <v>2556.7918234837975</v>
      </c>
      <c r="E13" s="90">
        <v>92975.447209725753</v>
      </c>
      <c r="F13" s="90">
        <v>92592.397458255567</v>
      </c>
    </row>
    <row r="14" spans="1:8" ht="20.100000000000001" customHeight="1" x14ac:dyDescent="0.25">
      <c r="A14" s="127" t="s">
        <v>7</v>
      </c>
      <c r="B14" s="134"/>
      <c r="C14" s="100">
        <v>582.99580677275549</v>
      </c>
      <c r="D14" s="100">
        <v>396.92337563224129</v>
      </c>
      <c r="E14" s="100">
        <v>2564.8139600155182</v>
      </c>
      <c r="F14" s="100">
        <v>2423.0115498554464</v>
      </c>
    </row>
    <row r="15" spans="1:8" ht="20.100000000000001" customHeight="1" x14ac:dyDescent="0.25">
      <c r="A15" s="128" t="s">
        <v>466</v>
      </c>
      <c r="B15" s="133"/>
      <c r="C15" s="90" t="s">
        <v>445</v>
      </c>
      <c r="D15" s="90" t="s">
        <v>445</v>
      </c>
      <c r="E15" s="90" t="s">
        <v>445</v>
      </c>
      <c r="F15" s="90" t="s">
        <v>445</v>
      </c>
    </row>
    <row r="16" spans="1:8" ht="20.100000000000001" customHeight="1" x14ac:dyDescent="0.25">
      <c r="A16" s="127"/>
      <c r="B16" s="134"/>
      <c r="C16" s="100"/>
      <c r="D16" s="100"/>
      <c r="E16" s="100"/>
      <c r="F16" s="100"/>
    </row>
    <row r="17" spans="1:6" ht="20.100000000000001" customHeight="1" x14ac:dyDescent="0.25">
      <c r="A17" s="103" t="s">
        <v>3</v>
      </c>
      <c r="B17" s="133"/>
      <c r="C17" s="90"/>
      <c r="D17" s="90"/>
      <c r="E17" s="90"/>
      <c r="F17" s="90"/>
    </row>
    <row r="18" spans="1:6" ht="20.100000000000001" customHeight="1" x14ac:dyDescent="0.25">
      <c r="A18" s="127"/>
      <c r="B18" s="134"/>
      <c r="C18" s="100"/>
      <c r="D18" s="100"/>
      <c r="E18" s="100"/>
      <c r="F18" s="100"/>
    </row>
    <row r="19" spans="1:6" ht="20.100000000000001" customHeight="1" x14ac:dyDescent="0.25">
      <c r="A19" s="393" t="s">
        <v>186</v>
      </c>
      <c r="B19" s="91" t="s">
        <v>259</v>
      </c>
      <c r="C19" s="90" t="s">
        <v>445</v>
      </c>
      <c r="D19" s="90" t="s">
        <v>445</v>
      </c>
      <c r="E19" s="90" t="s">
        <v>445</v>
      </c>
      <c r="F19" s="90" t="s">
        <v>445</v>
      </c>
    </row>
    <row r="20" spans="1:6" ht="20.100000000000001" customHeight="1" x14ac:dyDescent="0.25">
      <c r="A20" s="393"/>
      <c r="B20" s="91" t="s">
        <v>260</v>
      </c>
      <c r="C20" s="90" t="s">
        <v>445</v>
      </c>
      <c r="D20" s="90" t="s">
        <v>445</v>
      </c>
      <c r="E20" s="90" t="s">
        <v>445</v>
      </c>
      <c r="F20" s="90" t="s">
        <v>445</v>
      </c>
    </row>
    <row r="21" spans="1:6" ht="20.100000000000001" customHeight="1" x14ac:dyDescent="0.25">
      <c r="A21" s="390" t="s">
        <v>249</v>
      </c>
      <c r="B21" s="108" t="s">
        <v>259</v>
      </c>
      <c r="C21" s="100" t="s">
        <v>445</v>
      </c>
      <c r="D21" s="100" t="s">
        <v>445</v>
      </c>
      <c r="E21" s="100" t="s">
        <v>445</v>
      </c>
      <c r="F21" s="100" t="s">
        <v>445</v>
      </c>
    </row>
    <row r="22" spans="1:6" ht="20.100000000000001" customHeight="1" x14ac:dyDescent="0.25">
      <c r="A22" s="390"/>
      <c r="B22" s="108" t="s">
        <v>260</v>
      </c>
      <c r="C22" s="100" t="s">
        <v>445</v>
      </c>
      <c r="D22" s="100" t="s">
        <v>445</v>
      </c>
      <c r="E22" s="100" t="s">
        <v>445</v>
      </c>
      <c r="F22" s="100" t="s">
        <v>445</v>
      </c>
    </row>
    <row r="23" spans="1:6" ht="20.100000000000001" customHeight="1" x14ac:dyDescent="0.25">
      <c r="A23" s="393" t="s">
        <v>180</v>
      </c>
      <c r="B23" s="91" t="s">
        <v>259</v>
      </c>
      <c r="C23" s="90" t="s">
        <v>445</v>
      </c>
      <c r="D23" s="90" t="s">
        <v>445</v>
      </c>
      <c r="E23" s="90" t="s">
        <v>445</v>
      </c>
      <c r="F23" s="90" t="s">
        <v>445</v>
      </c>
    </row>
    <row r="24" spans="1:6" ht="20.100000000000001" customHeight="1" x14ac:dyDescent="0.25">
      <c r="A24" s="393"/>
      <c r="B24" s="91" t="s">
        <v>260</v>
      </c>
      <c r="C24" s="90" t="s">
        <v>445</v>
      </c>
      <c r="D24" s="90" t="s">
        <v>445</v>
      </c>
      <c r="E24" s="90" t="s">
        <v>445</v>
      </c>
      <c r="F24" s="90" t="s">
        <v>445</v>
      </c>
    </row>
    <row r="25" spans="1:6" ht="20.100000000000001" customHeight="1" x14ac:dyDescent="0.25">
      <c r="A25" s="390" t="s">
        <v>192</v>
      </c>
      <c r="B25" s="108" t="s">
        <v>259</v>
      </c>
      <c r="C25" s="100">
        <v>12</v>
      </c>
      <c r="D25" s="100" t="s">
        <v>445</v>
      </c>
      <c r="E25" s="100" t="s">
        <v>445</v>
      </c>
      <c r="F25" s="100" t="s">
        <v>445</v>
      </c>
    </row>
    <row r="26" spans="1:6" ht="20.100000000000001" customHeight="1" x14ac:dyDescent="0.25">
      <c r="A26" s="390"/>
      <c r="B26" s="108" t="s">
        <v>260</v>
      </c>
      <c r="C26" s="100" t="s">
        <v>445</v>
      </c>
      <c r="D26" s="100" t="s">
        <v>445</v>
      </c>
      <c r="E26" s="100" t="s">
        <v>445</v>
      </c>
      <c r="F26" s="100" t="s">
        <v>445</v>
      </c>
    </row>
    <row r="27" spans="1:6" ht="20.100000000000001" customHeight="1" x14ac:dyDescent="0.25">
      <c r="A27" s="393" t="s">
        <v>179</v>
      </c>
      <c r="B27" s="91" t="s">
        <v>259</v>
      </c>
      <c r="C27" s="90" t="s">
        <v>445</v>
      </c>
      <c r="D27" s="90" t="s">
        <v>445</v>
      </c>
      <c r="E27" s="90" t="s">
        <v>445</v>
      </c>
      <c r="F27" s="90" t="s">
        <v>445</v>
      </c>
    </row>
    <row r="28" spans="1:6" ht="20.100000000000001" customHeight="1" x14ac:dyDescent="0.25">
      <c r="A28" s="393"/>
      <c r="B28" s="91" t="s">
        <v>260</v>
      </c>
      <c r="C28" s="90" t="s">
        <v>445</v>
      </c>
      <c r="D28" s="90" t="s">
        <v>445</v>
      </c>
      <c r="E28" s="90" t="s">
        <v>445</v>
      </c>
      <c r="F28" s="90" t="s">
        <v>445</v>
      </c>
    </row>
    <row r="29" spans="1:6" ht="20.100000000000001" customHeight="1" x14ac:dyDescent="0.25">
      <c r="A29" s="390" t="s">
        <v>190</v>
      </c>
      <c r="B29" s="108" t="s">
        <v>259</v>
      </c>
      <c r="C29" s="100" t="s">
        <v>445</v>
      </c>
      <c r="D29" s="100" t="s">
        <v>445</v>
      </c>
      <c r="E29" s="100" t="s">
        <v>445</v>
      </c>
      <c r="F29" s="100" t="s">
        <v>445</v>
      </c>
    </row>
    <row r="30" spans="1:6" ht="20.100000000000001" customHeight="1" x14ac:dyDescent="0.25">
      <c r="A30" s="390"/>
      <c r="B30" s="108" t="s">
        <v>260</v>
      </c>
      <c r="C30" s="100" t="s">
        <v>445</v>
      </c>
      <c r="D30" s="100" t="s">
        <v>445</v>
      </c>
      <c r="E30" s="100" t="s">
        <v>445</v>
      </c>
      <c r="F30" s="100" t="s">
        <v>445</v>
      </c>
    </row>
    <row r="31" spans="1:6" ht="20.100000000000001" customHeight="1" x14ac:dyDescent="0.25">
      <c r="A31" s="393" t="s">
        <v>193</v>
      </c>
      <c r="B31" s="91" t="s">
        <v>259</v>
      </c>
      <c r="C31" s="90" t="s">
        <v>445</v>
      </c>
      <c r="D31" s="90" t="s">
        <v>445</v>
      </c>
      <c r="E31" s="90" t="s">
        <v>445</v>
      </c>
      <c r="F31" s="90" t="s">
        <v>445</v>
      </c>
    </row>
    <row r="32" spans="1:6" ht="20.100000000000001" customHeight="1" x14ac:dyDescent="0.25">
      <c r="A32" s="393"/>
      <c r="B32" s="91" t="s">
        <v>260</v>
      </c>
      <c r="C32" s="90" t="s">
        <v>445</v>
      </c>
      <c r="D32" s="90" t="s">
        <v>445</v>
      </c>
      <c r="E32" s="90" t="s">
        <v>445</v>
      </c>
      <c r="F32" s="90" t="s">
        <v>445</v>
      </c>
    </row>
    <row r="33" spans="1:8" ht="20.100000000000001" customHeight="1" x14ac:dyDescent="0.25">
      <c r="A33" s="390" t="s">
        <v>181</v>
      </c>
      <c r="B33" s="108" t="s">
        <v>259</v>
      </c>
      <c r="C33" s="100" t="s">
        <v>445</v>
      </c>
      <c r="D33" s="100" t="s">
        <v>445</v>
      </c>
      <c r="E33" s="100" t="s">
        <v>445</v>
      </c>
      <c r="F33" s="100" t="s">
        <v>445</v>
      </c>
    </row>
    <row r="34" spans="1:8" ht="20.100000000000001" customHeight="1" x14ac:dyDescent="0.25">
      <c r="A34" s="390"/>
      <c r="B34" s="108" t="s">
        <v>260</v>
      </c>
      <c r="C34" s="100" t="s">
        <v>445</v>
      </c>
      <c r="D34" s="100" t="s">
        <v>445</v>
      </c>
      <c r="E34" s="100" t="s">
        <v>445</v>
      </c>
      <c r="F34" s="100" t="s">
        <v>445</v>
      </c>
    </row>
    <row r="35" spans="1:8" ht="20.100000000000001" customHeight="1" x14ac:dyDescent="0.25">
      <c r="A35" s="393" t="s">
        <v>184</v>
      </c>
      <c r="B35" s="91" t="s">
        <v>259</v>
      </c>
      <c r="C35" s="135" t="s">
        <v>445</v>
      </c>
      <c r="D35" s="135" t="s">
        <v>445</v>
      </c>
      <c r="E35" s="135" t="s">
        <v>445</v>
      </c>
      <c r="F35" s="135" t="s">
        <v>445</v>
      </c>
    </row>
    <row r="36" spans="1:8" ht="20.100000000000001" customHeight="1" x14ac:dyDescent="0.25">
      <c r="A36" s="393"/>
      <c r="B36" s="91" t="s">
        <v>260</v>
      </c>
      <c r="C36" s="135" t="s">
        <v>445</v>
      </c>
      <c r="D36" s="135" t="s">
        <v>445</v>
      </c>
      <c r="E36" s="135" t="s">
        <v>445</v>
      </c>
      <c r="F36" s="135" t="s">
        <v>445</v>
      </c>
    </row>
    <row r="37" spans="1:8" ht="20.100000000000001" customHeight="1" x14ac:dyDescent="0.25">
      <c r="A37" s="414" t="s">
        <v>195</v>
      </c>
      <c r="B37" s="108" t="s">
        <v>259</v>
      </c>
      <c r="C37" s="136" t="s">
        <v>445</v>
      </c>
      <c r="D37" s="136" t="s">
        <v>445</v>
      </c>
      <c r="E37" s="136" t="s">
        <v>445</v>
      </c>
      <c r="F37" s="136" t="s">
        <v>445</v>
      </c>
    </row>
    <row r="38" spans="1:8" ht="20.100000000000001" customHeight="1" x14ac:dyDescent="0.25">
      <c r="A38" s="414"/>
      <c r="B38" s="108" t="s">
        <v>260</v>
      </c>
      <c r="C38" s="136" t="s">
        <v>445</v>
      </c>
      <c r="D38" s="136" t="s">
        <v>445</v>
      </c>
      <c r="E38" s="136" t="s">
        <v>445</v>
      </c>
      <c r="F38" s="136" t="s">
        <v>445</v>
      </c>
    </row>
    <row r="39" spans="1:8" ht="20.100000000000001" customHeight="1" x14ac:dyDescent="0.25">
      <c r="A39" s="393" t="s">
        <v>250</v>
      </c>
      <c r="B39" s="91" t="s">
        <v>259</v>
      </c>
      <c r="C39" s="90">
        <v>3716.9767953819669</v>
      </c>
      <c r="D39" s="90">
        <v>2997.5179796414122</v>
      </c>
      <c r="E39" s="90">
        <v>167980.26659932552</v>
      </c>
      <c r="F39" s="90">
        <v>158206.84419413042</v>
      </c>
    </row>
    <row r="40" spans="1:8" ht="20.100000000000001" customHeight="1" x14ac:dyDescent="0.25">
      <c r="A40" s="393"/>
      <c r="B40" s="91" t="s">
        <v>260</v>
      </c>
      <c r="C40" s="90">
        <v>31.881044137793683</v>
      </c>
      <c r="D40" s="90" t="s">
        <v>445</v>
      </c>
      <c r="E40" s="90" t="s">
        <v>445</v>
      </c>
      <c r="F40" s="90" t="s">
        <v>445</v>
      </c>
    </row>
    <row r="41" spans="1:8" ht="20.100000000000001" customHeight="1" x14ac:dyDescent="0.25">
      <c r="A41" s="127"/>
      <c r="B41" s="134"/>
      <c r="C41" s="100"/>
      <c r="D41" s="100"/>
      <c r="E41" s="100"/>
      <c r="F41" s="100"/>
    </row>
    <row r="42" spans="1:8" ht="20.100000000000001" customHeight="1" x14ac:dyDescent="0.25">
      <c r="A42" s="103" t="s">
        <v>5</v>
      </c>
      <c r="B42" s="133"/>
      <c r="C42" s="90"/>
      <c r="D42" s="90"/>
      <c r="E42" s="90"/>
      <c r="F42" s="90"/>
    </row>
    <row r="43" spans="1:8" ht="20.100000000000001" customHeight="1" x14ac:dyDescent="0.25">
      <c r="A43" s="127"/>
      <c r="B43" s="134"/>
      <c r="C43" s="100"/>
      <c r="D43" s="100"/>
      <c r="E43" s="100"/>
      <c r="F43" s="100"/>
    </row>
    <row r="44" spans="1:8" ht="20.100000000000001" customHeight="1" x14ac:dyDescent="0.25">
      <c r="A44" s="393" t="s">
        <v>175</v>
      </c>
      <c r="B44" s="91" t="s">
        <v>259</v>
      </c>
      <c r="C44" s="90" t="s">
        <v>445</v>
      </c>
      <c r="D44" s="90" t="s">
        <v>445</v>
      </c>
      <c r="E44" s="90" t="s">
        <v>445</v>
      </c>
      <c r="F44" s="90" t="s">
        <v>445</v>
      </c>
    </row>
    <row r="45" spans="1:8" ht="20.100000000000001" customHeight="1" x14ac:dyDescent="0.25">
      <c r="A45" s="393"/>
      <c r="B45" s="91" t="s">
        <v>260</v>
      </c>
      <c r="C45" s="90" t="s">
        <v>445</v>
      </c>
      <c r="D45" s="90" t="s">
        <v>445</v>
      </c>
      <c r="E45" s="90" t="s">
        <v>445</v>
      </c>
      <c r="F45" s="90" t="s">
        <v>445</v>
      </c>
    </row>
    <row r="46" spans="1:8" ht="20.100000000000001" customHeight="1" x14ac:dyDescent="0.25">
      <c r="A46" s="390" t="s">
        <v>183</v>
      </c>
      <c r="B46" s="108" t="s">
        <v>259</v>
      </c>
      <c r="C46" s="100" t="s">
        <v>445</v>
      </c>
      <c r="D46" s="100" t="s">
        <v>445</v>
      </c>
      <c r="E46" s="100" t="s">
        <v>445</v>
      </c>
      <c r="F46" s="100" t="s">
        <v>445</v>
      </c>
    </row>
    <row r="47" spans="1:8" ht="20.100000000000001" customHeight="1" x14ac:dyDescent="0.25">
      <c r="A47" s="390"/>
      <c r="B47" s="108" t="s">
        <v>260</v>
      </c>
      <c r="C47" s="100" t="s">
        <v>445</v>
      </c>
      <c r="D47" s="100" t="s">
        <v>445</v>
      </c>
      <c r="E47" s="100" t="s">
        <v>445</v>
      </c>
      <c r="F47" s="100" t="s">
        <v>445</v>
      </c>
    </row>
    <row r="48" spans="1:8" ht="20.100000000000001" customHeight="1" x14ac:dyDescent="0.25">
      <c r="A48" s="393" t="s">
        <v>178</v>
      </c>
      <c r="B48" s="91" t="s">
        <v>259</v>
      </c>
      <c r="C48" s="90">
        <v>3461.0917474774301</v>
      </c>
      <c r="D48" s="90">
        <v>2159.7878200462528</v>
      </c>
      <c r="E48" s="90">
        <v>84856.923186900851</v>
      </c>
      <c r="F48" s="90">
        <v>84752.995450418864</v>
      </c>
      <c r="G48" s="184"/>
      <c r="H48" s="182"/>
    </row>
    <row r="49" spans="1:7" ht="20.100000000000001" customHeight="1" x14ac:dyDescent="0.25">
      <c r="A49" s="393"/>
      <c r="B49" s="91" t="s">
        <v>260</v>
      </c>
      <c r="C49" s="90">
        <v>868.12465066963125</v>
      </c>
      <c r="D49" s="90">
        <v>277.09647727855042</v>
      </c>
      <c r="E49" s="90">
        <v>6210.637043060703</v>
      </c>
      <c r="F49" s="90">
        <v>5946.0194479582005</v>
      </c>
    </row>
    <row r="50" spans="1:7" ht="20.100000000000001" customHeight="1" x14ac:dyDescent="0.25">
      <c r="A50" s="390" t="s">
        <v>176</v>
      </c>
      <c r="B50" s="108" t="s">
        <v>259</v>
      </c>
      <c r="C50" s="100">
        <v>481.93766474988763</v>
      </c>
      <c r="D50" s="100">
        <v>119.90752615899406</v>
      </c>
      <c r="E50" s="100">
        <v>1907.8869797642049</v>
      </c>
      <c r="F50" s="100">
        <v>1893.3825598784817</v>
      </c>
    </row>
    <row r="51" spans="1:7" ht="20.100000000000001" customHeight="1" x14ac:dyDescent="0.25">
      <c r="A51" s="390"/>
      <c r="B51" s="108" t="s">
        <v>260</v>
      </c>
      <c r="C51" s="100" t="s">
        <v>445</v>
      </c>
      <c r="D51" s="100" t="s">
        <v>445</v>
      </c>
      <c r="E51" s="100" t="s">
        <v>445</v>
      </c>
      <c r="F51" s="100" t="s">
        <v>445</v>
      </c>
    </row>
    <row r="52" spans="1:7" ht="20.100000000000001" customHeight="1" x14ac:dyDescent="0.25">
      <c r="A52" s="393" t="s">
        <v>182</v>
      </c>
      <c r="B52" s="91" t="s">
        <v>259</v>
      </c>
      <c r="C52" s="90">
        <v>14.235789172731298</v>
      </c>
      <c r="D52" s="90" t="s">
        <v>445</v>
      </c>
      <c r="E52" s="90" t="s">
        <v>445</v>
      </c>
      <c r="F52" s="90" t="s">
        <v>445</v>
      </c>
      <c r="G52" s="184"/>
    </row>
    <row r="53" spans="1:7" ht="20.100000000000001" customHeight="1" x14ac:dyDescent="0.25">
      <c r="A53" s="393"/>
      <c r="B53" s="91" t="s">
        <v>260</v>
      </c>
      <c r="C53" s="90">
        <v>20.792502197815171</v>
      </c>
      <c r="D53" s="90" t="s">
        <v>445</v>
      </c>
      <c r="E53" s="90" t="s">
        <v>445</v>
      </c>
      <c r="F53" s="90" t="s">
        <v>445</v>
      </c>
    </row>
    <row r="54" spans="1:7" ht="20.100000000000001" customHeight="1" x14ac:dyDescent="0.25">
      <c r="A54" s="390" t="s">
        <v>189</v>
      </c>
      <c r="B54" s="108" t="s">
        <v>259</v>
      </c>
      <c r="C54" s="100" t="s">
        <v>445</v>
      </c>
      <c r="D54" s="100" t="s">
        <v>445</v>
      </c>
      <c r="E54" s="100" t="s">
        <v>445</v>
      </c>
      <c r="F54" s="100" t="s">
        <v>445</v>
      </c>
    </row>
    <row r="55" spans="1:7" ht="20.100000000000001" customHeight="1" x14ac:dyDescent="0.25">
      <c r="A55" s="390"/>
      <c r="B55" s="108" t="s">
        <v>260</v>
      </c>
      <c r="C55" s="100" t="s">
        <v>445</v>
      </c>
      <c r="D55" s="100" t="s">
        <v>445</v>
      </c>
      <c r="E55" s="100" t="s">
        <v>445</v>
      </c>
      <c r="F55" s="100" t="s">
        <v>445</v>
      </c>
    </row>
    <row r="56" spans="1:7" ht="20.100000000000001" customHeight="1" x14ac:dyDescent="0.25">
      <c r="A56" s="128"/>
      <c r="B56" s="133"/>
      <c r="C56" s="90"/>
      <c r="D56" s="90"/>
      <c r="E56" s="90"/>
      <c r="F56" s="90"/>
    </row>
    <row r="57" spans="1:7" ht="20.100000000000001" customHeight="1" x14ac:dyDescent="0.25">
      <c r="A57" s="137" t="s">
        <v>7</v>
      </c>
      <c r="B57" s="134"/>
      <c r="C57" s="100"/>
      <c r="D57" s="100"/>
      <c r="E57" s="100"/>
      <c r="F57" s="100"/>
    </row>
    <row r="58" spans="1:7" ht="20.100000000000001" customHeight="1" x14ac:dyDescent="0.25">
      <c r="A58" s="128"/>
      <c r="B58" s="133"/>
      <c r="C58" s="90"/>
      <c r="D58" s="90"/>
      <c r="E58" s="90"/>
      <c r="F58" s="90"/>
    </row>
    <row r="59" spans="1:7" ht="20.100000000000001" customHeight="1" x14ac:dyDescent="0.25">
      <c r="A59" s="390" t="s">
        <v>251</v>
      </c>
      <c r="B59" s="108" t="s">
        <v>259</v>
      </c>
      <c r="C59" s="100">
        <v>48.346926625854827</v>
      </c>
      <c r="D59" s="100">
        <v>48.346926625854827</v>
      </c>
      <c r="E59" s="100">
        <v>131.85525408253554</v>
      </c>
      <c r="F59" s="100">
        <v>87.903503044003187</v>
      </c>
    </row>
    <row r="60" spans="1:7" ht="20.100000000000001" customHeight="1" x14ac:dyDescent="0.25">
      <c r="A60" s="390"/>
      <c r="B60" s="108" t="s">
        <v>260</v>
      </c>
      <c r="C60" s="100" t="s">
        <v>445</v>
      </c>
      <c r="D60" s="100" t="s">
        <v>445</v>
      </c>
      <c r="E60" s="100" t="s">
        <v>445</v>
      </c>
      <c r="F60" s="100" t="s">
        <v>445</v>
      </c>
    </row>
    <row r="61" spans="1:7" ht="20.100000000000001" customHeight="1" x14ac:dyDescent="0.25">
      <c r="A61" s="393" t="s">
        <v>194</v>
      </c>
      <c r="B61" s="91" t="s">
        <v>259</v>
      </c>
      <c r="C61" s="90">
        <v>8</v>
      </c>
      <c r="D61" s="90" t="s">
        <v>445</v>
      </c>
      <c r="E61" s="90" t="s">
        <v>445</v>
      </c>
      <c r="F61" s="90" t="s">
        <v>445</v>
      </c>
    </row>
    <row r="62" spans="1:7" ht="20.100000000000001" customHeight="1" x14ac:dyDescent="0.25">
      <c r="A62" s="393"/>
      <c r="B62" s="91" t="s">
        <v>260</v>
      </c>
      <c r="C62" s="90" t="s">
        <v>445</v>
      </c>
      <c r="D62" s="90" t="s">
        <v>445</v>
      </c>
      <c r="E62" s="90" t="s">
        <v>445</v>
      </c>
      <c r="F62" s="90" t="s">
        <v>445</v>
      </c>
    </row>
    <row r="63" spans="1:7" ht="20.100000000000001" customHeight="1" x14ac:dyDescent="0.25">
      <c r="A63" s="390" t="s">
        <v>191</v>
      </c>
      <c r="B63" s="108" t="s">
        <v>259</v>
      </c>
      <c r="C63" s="100" t="s">
        <v>445</v>
      </c>
      <c r="D63" s="100" t="s">
        <v>445</v>
      </c>
      <c r="E63" s="100" t="s">
        <v>445</v>
      </c>
      <c r="F63" s="100" t="s">
        <v>445</v>
      </c>
    </row>
    <row r="64" spans="1:7" ht="20.100000000000001" customHeight="1" x14ac:dyDescent="0.25">
      <c r="A64" s="390"/>
      <c r="B64" s="108" t="s">
        <v>260</v>
      </c>
      <c r="C64" s="100" t="s">
        <v>445</v>
      </c>
      <c r="D64" s="100" t="s">
        <v>445</v>
      </c>
      <c r="E64" s="100" t="s">
        <v>445</v>
      </c>
      <c r="F64" s="100" t="s">
        <v>445</v>
      </c>
    </row>
    <row r="65" spans="1:6" ht="20.100000000000001" customHeight="1" x14ac:dyDescent="0.25">
      <c r="A65" s="393" t="s">
        <v>185</v>
      </c>
      <c r="B65" s="91" t="s">
        <v>259</v>
      </c>
      <c r="C65" s="90" t="s">
        <v>445</v>
      </c>
      <c r="D65" s="90" t="s">
        <v>445</v>
      </c>
      <c r="E65" s="90" t="s">
        <v>445</v>
      </c>
      <c r="F65" s="90" t="s">
        <v>445</v>
      </c>
    </row>
    <row r="66" spans="1:6" ht="20.100000000000001" customHeight="1" x14ac:dyDescent="0.25">
      <c r="A66" s="393"/>
      <c r="B66" s="91" t="s">
        <v>260</v>
      </c>
      <c r="C66" s="90" t="s">
        <v>445</v>
      </c>
      <c r="D66" s="90" t="s">
        <v>445</v>
      </c>
      <c r="E66" s="90" t="s">
        <v>445</v>
      </c>
      <c r="F66" s="90" t="s">
        <v>445</v>
      </c>
    </row>
    <row r="67" spans="1:6" ht="20.100000000000001" customHeight="1" x14ac:dyDescent="0.25">
      <c r="A67" s="390" t="s">
        <v>188</v>
      </c>
      <c r="B67" s="108" t="s">
        <v>259</v>
      </c>
      <c r="C67" s="100">
        <v>464.13249641627891</v>
      </c>
      <c r="D67" s="100">
        <v>298.39569571948039</v>
      </c>
      <c r="E67" s="100">
        <v>2090.8172059073904</v>
      </c>
      <c r="F67" s="100">
        <v>2061.3948472927768</v>
      </c>
    </row>
    <row r="68" spans="1:6" ht="20.100000000000001" customHeight="1" x14ac:dyDescent="0.25">
      <c r="A68" s="390"/>
      <c r="B68" s="108" t="s">
        <v>260</v>
      </c>
      <c r="C68" s="100" t="s">
        <v>445</v>
      </c>
      <c r="D68" s="100" t="s">
        <v>445</v>
      </c>
      <c r="E68" s="100" t="s">
        <v>445</v>
      </c>
      <c r="F68" s="100" t="s">
        <v>445</v>
      </c>
    </row>
    <row r="69" spans="1:6" ht="20.100000000000001" customHeight="1" x14ac:dyDescent="0.25">
      <c r="A69" s="393" t="s">
        <v>252</v>
      </c>
      <c r="B69" s="91" t="s">
        <v>259</v>
      </c>
      <c r="C69" s="90">
        <v>62.725941608632645</v>
      </c>
      <c r="D69" s="90">
        <v>50.180753286906118</v>
      </c>
      <c r="E69" s="90">
        <v>342.14150002559234</v>
      </c>
      <c r="F69" s="90">
        <v>273.71319951866633</v>
      </c>
    </row>
    <row r="70" spans="1:6" ht="20.100000000000001" customHeight="1" x14ac:dyDescent="0.25">
      <c r="A70" s="393"/>
      <c r="B70" s="91" t="s">
        <v>260</v>
      </c>
      <c r="C70" s="90" t="s">
        <v>445</v>
      </c>
      <c r="D70" s="90" t="s">
        <v>445</v>
      </c>
      <c r="E70" s="90" t="s">
        <v>445</v>
      </c>
      <c r="F70" s="90" t="s">
        <v>445</v>
      </c>
    </row>
    <row r="71" spans="1:6" ht="20.100000000000001" customHeight="1" x14ac:dyDescent="0.25">
      <c r="A71" s="413" t="s">
        <v>466</v>
      </c>
      <c r="B71" s="108" t="s">
        <v>259</v>
      </c>
      <c r="C71" s="139" t="s">
        <v>445</v>
      </c>
      <c r="D71" s="139" t="s">
        <v>445</v>
      </c>
      <c r="E71" s="139" t="s">
        <v>445</v>
      </c>
      <c r="F71" s="139" t="s">
        <v>445</v>
      </c>
    </row>
    <row r="72" spans="1:6" ht="20.100000000000001" customHeight="1" x14ac:dyDescent="0.25">
      <c r="A72" s="413"/>
      <c r="B72" s="108" t="s">
        <v>260</v>
      </c>
      <c r="C72" s="140" t="s">
        <v>445</v>
      </c>
      <c r="D72" s="140" t="s">
        <v>445</v>
      </c>
      <c r="E72" s="140" t="s">
        <v>445</v>
      </c>
      <c r="F72" s="140" t="s">
        <v>445</v>
      </c>
    </row>
    <row r="73" spans="1:6" ht="20.100000000000001" customHeight="1" x14ac:dyDescent="0.25"/>
    <row r="74" spans="1:6" x14ac:dyDescent="0.25">
      <c r="A74" s="378" t="s">
        <v>487</v>
      </c>
      <c r="B74" s="378"/>
      <c r="C74" s="378"/>
      <c r="D74" s="378"/>
      <c r="E74" s="378"/>
      <c r="F74" s="378"/>
    </row>
  </sheetData>
  <mergeCells count="32">
    <mergeCell ref="A29:A30"/>
    <mergeCell ref="A3:F3"/>
    <mergeCell ref="A4:F4"/>
    <mergeCell ref="A5:F5"/>
    <mergeCell ref="A7:B8"/>
    <mergeCell ref="C7:D7"/>
    <mergeCell ref="E7:E8"/>
    <mergeCell ref="F7:F8"/>
    <mergeCell ref="A19:A20"/>
    <mergeCell ref="A21:A22"/>
    <mergeCell ref="A23:A24"/>
    <mergeCell ref="A25:A26"/>
    <mergeCell ref="A27:A28"/>
    <mergeCell ref="A59:A60"/>
    <mergeCell ref="A31:A32"/>
    <mergeCell ref="A33:A34"/>
    <mergeCell ref="A35:A36"/>
    <mergeCell ref="A37:A38"/>
    <mergeCell ref="A39:A40"/>
    <mergeCell ref="A44:A45"/>
    <mergeCell ref="A46:A47"/>
    <mergeCell ref="A48:A49"/>
    <mergeCell ref="A50:A51"/>
    <mergeCell ref="A52:A53"/>
    <mergeCell ref="A54:A55"/>
    <mergeCell ref="A74:F74"/>
    <mergeCell ref="A61:A62"/>
    <mergeCell ref="A63:A64"/>
    <mergeCell ref="A65:A66"/>
    <mergeCell ref="A67:A68"/>
    <mergeCell ref="A69:A70"/>
    <mergeCell ref="A71:A72"/>
  </mergeCells>
  <hyperlinks>
    <hyperlink ref="H1" location="ÍNDICE!A1" display="INDICE" xr:uid="{00000000-0004-0000-16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 codeName="Hoja22">
    <pageSetUpPr fitToPage="1"/>
  </sheetPr>
  <dimension ref="A1:I75"/>
  <sheetViews>
    <sheetView showGridLines="0" zoomScale="80" zoomScaleNormal="80" workbookViewId="0">
      <selection activeCell="I92" sqref="I92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8" width="11.44140625" style="26"/>
    <col min="9" max="9" width="11.44140625" style="184"/>
    <col min="10" max="16384" width="11.44140625" style="26"/>
  </cols>
  <sheetData>
    <row r="1" spans="1:8" ht="77.25" customHeight="1" x14ac:dyDescent="0.25">
      <c r="H1" s="206" t="s">
        <v>151</v>
      </c>
    </row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385</v>
      </c>
      <c r="B5" s="403"/>
      <c r="C5" s="403"/>
      <c r="D5" s="403"/>
      <c r="E5" s="403"/>
      <c r="F5" s="403"/>
    </row>
    <row r="6" spans="1:8" ht="13.8" x14ac:dyDescent="0.25">
      <c r="A6" s="403" t="s">
        <v>204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123354.58300642567</v>
      </c>
      <c r="D11" s="188">
        <v>105816.72409499805</v>
      </c>
      <c r="E11" s="188">
        <v>675538.47111283918</v>
      </c>
      <c r="F11" s="188">
        <v>582460.20177230926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21650.685548776204</v>
      </c>
      <c r="D13" s="199">
        <v>17613.377762864031</v>
      </c>
      <c r="E13" s="199">
        <v>108951.19271797453</v>
      </c>
      <c r="F13" s="199">
        <v>94254.99316732744</v>
      </c>
    </row>
    <row r="14" spans="1:8" ht="20.100000000000001" customHeight="1" x14ac:dyDescent="0.25">
      <c r="A14" s="128" t="s">
        <v>5</v>
      </c>
      <c r="B14" s="133"/>
      <c r="C14" s="198">
        <v>86567.688963931636</v>
      </c>
      <c r="D14" s="198">
        <v>76425.509462988834</v>
      </c>
      <c r="E14" s="198">
        <v>488570.90304510389</v>
      </c>
      <c r="F14" s="198">
        <v>435358.61727016111</v>
      </c>
    </row>
    <row r="15" spans="1:8" ht="20.100000000000001" customHeight="1" x14ac:dyDescent="0.25">
      <c r="A15" s="127" t="s">
        <v>7</v>
      </c>
      <c r="B15" s="134"/>
      <c r="C15" s="199">
        <v>14180.892349936845</v>
      </c>
      <c r="D15" s="199">
        <v>10897.288471577514</v>
      </c>
      <c r="E15" s="199">
        <v>75063.583008094371</v>
      </c>
      <c r="F15" s="199">
        <v>50281.589532158003</v>
      </c>
    </row>
    <row r="16" spans="1:8" ht="20.100000000000001" customHeight="1" x14ac:dyDescent="0.25">
      <c r="A16" s="128" t="s">
        <v>466</v>
      </c>
      <c r="B16" s="133"/>
      <c r="C16" s="198">
        <v>955.316143780988</v>
      </c>
      <c r="D16" s="198">
        <v>880.54839756749084</v>
      </c>
      <c r="E16" s="198">
        <v>2952.7923416650656</v>
      </c>
      <c r="F16" s="198">
        <v>2565.0018026622301</v>
      </c>
    </row>
    <row r="17" spans="1:8" ht="20.100000000000001" customHeight="1" x14ac:dyDescent="0.25">
      <c r="A17" s="127"/>
      <c r="B17" s="134"/>
      <c r="C17" s="199"/>
      <c r="D17" s="199"/>
      <c r="E17" s="199"/>
      <c r="F17" s="199"/>
    </row>
    <row r="18" spans="1:8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8" ht="20.100000000000001" customHeight="1" x14ac:dyDescent="0.25">
      <c r="A19" s="127"/>
      <c r="B19" s="134"/>
      <c r="C19" s="199"/>
      <c r="D19" s="199"/>
      <c r="E19" s="199"/>
      <c r="F19" s="199"/>
    </row>
    <row r="20" spans="1:8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</row>
    <row r="21" spans="1:8" ht="20.100000000000001" customHeight="1" x14ac:dyDescent="0.25">
      <c r="A21" s="393"/>
      <c r="B21" s="91" t="s">
        <v>260</v>
      </c>
      <c r="C21" s="198">
        <v>38.799357400236467</v>
      </c>
      <c r="D21" s="198">
        <v>38.799357400236467</v>
      </c>
      <c r="E21" s="198">
        <v>110.22544712449054</v>
      </c>
      <c r="F21" s="198">
        <v>99.202902373242139</v>
      </c>
    </row>
    <row r="22" spans="1:8" ht="20.100000000000001" customHeight="1" x14ac:dyDescent="0.25">
      <c r="A22" s="390" t="s">
        <v>249</v>
      </c>
      <c r="B22" s="108" t="s">
        <v>259</v>
      </c>
      <c r="C22" s="199">
        <v>369.28285924466536</v>
      </c>
      <c r="D22" s="199">
        <v>304.99225215971131</v>
      </c>
      <c r="E22" s="199">
        <v>2816.0020139527251</v>
      </c>
      <c r="F22" s="199">
        <v>1568.3250145215013</v>
      </c>
    </row>
    <row r="23" spans="1:8" ht="20.100000000000001" customHeight="1" x14ac:dyDescent="0.25">
      <c r="A23" s="390"/>
      <c r="B23" s="108" t="s">
        <v>260</v>
      </c>
      <c r="C23" s="199">
        <v>705.55546583134685</v>
      </c>
      <c r="D23" s="199">
        <v>406.54238194803105</v>
      </c>
      <c r="E23" s="199">
        <v>2702.2907879221352</v>
      </c>
      <c r="F23" s="199">
        <v>2260.5477098577735</v>
      </c>
    </row>
    <row r="24" spans="1:8" ht="20.100000000000001" customHeight="1" x14ac:dyDescent="0.25">
      <c r="A24" s="393" t="s">
        <v>180</v>
      </c>
      <c r="B24" s="91" t="s">
        <v>259</v>
      </c>
      <c r="C24" s="198">
        <v>7.0105500705903259</v>
      </c>
      <c r="D24" s="198">
        <v>7.0105500705903259</v>
      </c>
      <c r="E24" s="198">
        <v>22.306295806615584</v>
      </c>
      <c r="F24" s="198" t="s">
        <v>445</v>
      </c>
    </row>
    <row r="25" spans="1:8" ht="20.100000000000001" customHeight="1" x14ac:dyDescent="0.25">
      <c r="A25" s="393"/>
      <c r="B25" s="91" t="s">
        <v>260</v>
      </c>
      <c r="C25" s="198">
        <v>763.62867054423941</v>
      </c>
      <c r="D25" s="198">
        <v>763.62867054423941</v>
      </c>
      <c r="E25" s="198">
        <v>1735.5197057360815</v>
      </c>
      <c r="F25" s="198">
        <v>1660.3138516800045</v>
      </c>
    </row>
    <row r="26" spans="1:8" ht="20.100000000000001" customHeight="1" x14ac:dyDescent="0.25">
      <c r="A26" s="390" t="s">
        <v>192</v>
      </c>
      <c r="B26" s="108" t="s">
        <v>259</v>
      </c>
      <c r="C26" s="199">
        <v>231.36955278998937</v>
      </c>
      <c r="D26" s="199">
        <v>84.281213231929442</v>
      </c>
      <c r="E26" s="199">
        <v>676.96711599142793</v>
      </c>
      <c r="F26" s="199">
        <v>73.405020596141441</v>
      </c>
      <c r="H26" s="179"/>
    </row>
    <row r="27" spans="1:8" ht="20.100000000000001" customHeight="1" x14ac:dyDescent="0.25">
      <c r="A27" s="390"/>
      <c r="B27" s="108" t="s">
        <v>260</v>
      </c>
      <c r="C27" s="199">
        <v>124.19177773295444</v>
      </c>
      <c r="D27" s="199">
        <v>107.98216861382529</v>
      </c>
      <c r="E27" s="199">
        <v>628.97394103254976</v>
      </c>
      <c r="F27" s="199">
        <v>392.51565873881407</v>
      </c>
    </row>
    <row r="28" spans="1:8" ht="20.100000000000001" customHeight="1" x14ac:dyDescent="0.25">
      <c r="A28" s="393" t="s">
        <v>179</v>
      </c>
      <c r="B28" s="91" t="s">
        <v>259</v>
      </c>
      <c r="C28" s="198">
        <v>791.50970379547027</v>
      </c>
      <c r="D28" s="198">
        <v>791.50970379547027</v>
      </c>
      <c r="E28" s="198">
        <v>2710.3963830994721</v>
      </c>
      <c r="F28" s="198">
        <v>2707.475904523119</v>
      </c>
    </row>
    <row r="29" spans="1:8" ht="20.100000000000001" customHeight="1" x14ac:dyDescent="0.25">
      <c r="A29" s="393"/>
      <c r="B29" s="91" t="s">
        <v>260</v>
      </c>
      <c r="C29" s="198">
        <v>445.22881078456527</v>
      </c>
      <c r="D29" s="198">
        <v>445.22881078456527</v>
      </c>
      <c r="E29" s="198">
        <v>1936.2405706489594</v>
      </c>
      <c r="F29" s="198">
        <v>1904.2562306694042</v>
      </c>
    </row>
    <row r="30" spans="1:8" ht="20.100000000000001" customHeight="1" x14ac:dyDescent="0.25">
      <c r="A30" s="390" t="s">
        <v>190</v>
      </c>
      <c r="B30" s="108" t="s">
        <v>259</v>
      </c>
      <c r="C30" s="199">
        <v>40.392871383189764</v>
      </c>
      <c r="D30" s="199">
        <v>40.382871383189766</v>
      </c>
      <c r="E30" s="199">
        <v>183.55850633617516</v>
      </c>
      <c r="F30" s="199">
        <v>152.9654218570729</v>
      </c>
    </row>
    <row r="31" spans="1:8" ht="20.100000000000001" customHeight="1" x14ac:dyDescent="0.25">
      <c r="A31" s="390"/>
      <c r="B31" s="108" t="s">
        <v>260</v>
      </c>
      <c r="C31" s="199">
        <v>6.0440825327348957</v>
      </c>
      <c r="D31" s="199">
        <v>6.0440825327348957</v>
      </c>
      <c r="E31" s="199">
        <v>27.47310238855453</v>
      </c>
      <c r="F31" s="199" t="s">
        <v>445</v>
      </c>
    </row>
    <row r="32" spans="1:8" ht="20.100000000000001" customHeight="1" x14ac:dyDescent="0.25">
      <c r="A32" s="393" t="s">
        <v>193</v>
      </c>
      <c r="B32" s="91" t="s">
        <v>259</v>
      </c>
      <c r="C32" s="198">
        <v>541.53025134953327</v>
      </c>
      <c r="D32" s="198">
        <v>354.84203381963027</v>
      </c>
      <c r="E32" s="198">
        <v>2711.2508203000298</v>
      </c>
      <c r="F32" s="198">
        <v>704.86512524878299</v>
      </c>
    </row>
    <row r="33" spans="1:6" ht="20.100000000000001" customHeight="1" x14ac:dyDescent="0.25">
      <c r="A33" s="393"/>
      <c r="B33" s="91" t="s">
        <v>260</v>
      </c>
      <c r="C33" s="198">
        <v>138.33491882449931</v>
      </c>
      <c r="D33" s="198">
        <v>112.84729625503392</v>
      </c>
      <c r="E33" s="198">
        <v>1471.9086516595273</v>
      </c>
      <c r="F33" s="198">
        <v>630.54271639952799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11.428737539803066</v>
      </c>
      <c r="D34" s="199">
        <v>11.428737539803066</v>
      </c>
      <c r="E34" s="199">
        <v>26.446665428588652</v>
      </c>
      <c r="F34" s="199">
        <v>24.557617712443726</v>
      </c>
    </row>
    <row r="35" spans="1:6" ht="20.100000000000001" customHeight="1" x14ac:dyDescent="0.25">
      <c r="A35" s="390"/>
      <c r="B35" s="108" t="s">
        <v>260</v>
      </c>
      <c r="C35" s="199">
        <v>259.34268966908468</v>
      </c>
      <c r="D35" s="199">
        <v>245.40749001702389</v>
      </c>
      <c r="E35" s="199">
        <v>539.60266861157197</v>
      </c>
      <c r="F35" s="199">
        <v>509.23545424956643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272.22824100581289</v>
      </c>
      <c r="D36" s="198">
        <v>123.15432485138595</v>
      </c>
      <c r="E36" s="198">
        <v>817.81055550279552</v>
      </c>
      <c r="F36" s="198">
        <v>255.42996515339536</v>
      </c>
    </row>
    <row r="37" spans="1:6" ht="20.100000000000001" customHeight="1" x14ac:dyDescent="0.25">
      <c r="A37" s="393"/>
      <c r="B37" s="91" t="s">
        <v>260</v>
      </c>
      <c r="C37" s="198">
        <v>62.040304370969395</v>
      </c>
      <c r="D37" s="198">
        <v>62.040304370969395</v>
      </c>
      <c r="E37" s="198">
        <v>187.42245799455944</v>
      </c>
      <c r="F37" s="198">
        <v>186.64153100830069</v>
      </c>
    </row>
    <row r="38" spans="1:6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</row>
    <row r="39" spans="1:6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>
        <v>12463.802399693155</v>
      </c>
      <c r="D40" s="198">
        <v>10264.836817423606</v>
      </c>
      <c r="E40" s="198">
        <v>67058.759285552063</v>
      </c>
      <c r="F40" s="198">
        <v>61806.003161457324</v>
      </c>
    </row>
    <row r="41" spans="1:6" ht="20.100000000000001" customHeight="1" x14ac:dyDescent="0.25">
      <c r="A41" s="393"/>
      <c r="B41" s="91" t="s">
        <v>260</v>
      </c>
      <c r="C41" s="198">
        <v>4378.9643042133539</v>
      </c>
      <c r="D41" s="198">
        <v>3442.4186961220553</v>
      </c>
      <c r="E41" s="198">
        <v>22588.037742886274</v>
      </c>
      <c r="F41" s="198">
        <v>19318.709881281164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>
        <v>470.47037740867898</v>
      </c>
      <c r="D45" s="198">
        <v>452.03691911403399</v>
      </c>
      <c r="E45" s="198">
        <v>1206.81335925183</v>
      </c>
      <c r="F45" s="198">
        <v>889.11390827285243</v>
      </c>
    </row>
    <row r="46" spans="1:6" ht="20.100000000000001" customHeight="1" x14ac:dyDescent="0.25">
      <c r="A46" s="393"/>
      <c r="B46" s="91" t="s">
        <v>260</v>
      </c>
      <c r="C46" s="198">
        <v>594.39638504860545</v>
      </c>
      <c r="D46" s="198">
        <v>494.68851757338223</v>
      </c>
      <c r="E46" s="198">
        <v>1248.3210058861096</v>
      </c>
      <c r="F46" s="198">
        <v>1147.7056699567706</v>
      </c>
    </row>
    <row r="47" spans="1:6" ht="20.100000000000001" customHeight="1" x14ac:dyDescent="0.25">
      <c r="A47" s="390" t="s">
        <v>183</v>
      </c>
      <c r="B47" s="108" t="s">
        <v>259</v>
      </c>
      <c r="C47" s="199">
        <v>3971.3627782267986</v>
      </c>
      <c r="D47" s="199">
        <v>3083.445809575725</v>
      </c>
      <c r="E47" s="199">
        <v>21125.898203807556</v>
      </c>
      <c r="F47" s="199">
        <v>15586.655393991367</v>
      </c>
    </row>
    <row r="48" spans="1:6" ht="20.100000000000001" customHeight="1" x14ac:dyDescent="0.25">
      <c r="A48" s="390"/>
      <c r="B48" s="108" t="s">
        <v>260</v>
      </c>
      <c r="C48" s="199">
        <v>8669.2950396857614</v>
      </c>
      <c r="D48" s="199">
        <v>7660.2943782354205</v>
      </c>
      <c r="E48" s="199">
        <v>13081.190341603862</v>
      </c>
      <c r="F48" s="199">
        <v>6322.7328343302734</v>
      </c>
    </row>
    <row r="49" spans="1:8" ht="20.100000000000001" customHeight="1" x14ac:dyDescent="0.25">
      <c r="A49" s="393" t="s">
        <v>178</v>
      </c>
      <c r="B49" s="91" t="s">
        <v>259</v>
      </c>
      <c r="C49" s="198">
        <v>5240.215827679991</v>
      </c>
      <c r="D49" s="198">
        <v>4403.8993823961091</v>
      </c>
      <c r="E49" s="198">
        <v>38109.380384026794</v>
      </c>
      <c r="F49" s="198">
        <v>34750.843039029511</v>
      </c>
    </row>
    <row r="50" spans="1:8" ht="20.100000000000001" customHeight="1" x14ac:dyDescent="0.25">
      <c r="A50" s="393"/>
      <c r="B50" s="91" t="s">
        <v>260</v>
      </c>
      <c r="C50" s="198">
        <v>7151.3920269906821</v>
      </c>
      <c r="D50" s="198">
        <v>6028.1789676509634</v>
      </c>
      <c r="E50" s="198">
        <v>29383.374095347164</v>
      </c>
      <c r="F50" s="198">
        <v>24123.064187200187</v>
      </c>
    </row>
    <row r="51" spans="1:8" ht="20.100000000000001" customHeight="1" x14ac:dyDescent="0.25">
      <c r="A51" s="390" t="s">
        <v>176</v>
      </c>
      <c r="B51" s="108" t="s">
        <v>259</v>
      </c>
      <c r="C51" s="199">
        <v>3879.2929590177682</v>
      </c>
      <c r="D51" s="199">
        <v>3384.8771880927511</v>
      </c>
      <c r="E51" s="199">
        <v>32980.131102625666</v>
      </c>
      <c r="F51" s="199">
        <v>29139.501939198453</v>
      </c>
    </row>
    <row r="52" spans="1:8" ht="20.100000000000001" customHeight="1" x14ac:dyDescent="0.25">
      <c r="A52" s="390"/>
      <c r="B52" s="108" t="s">
        <v>260</v>
      </c>
      <c r="C52" s="199">
        <v>3876.5269925817547</v>
      </c>
      <c r="D52" s="199">
        <v>3041.2033309673466</v>
      </c>
      <c r="E52" s="199">
        <v>23410.77598319016</v>
      </c>
      <c r="F52" s="199">
        <v>20345.952163431273</v>
      </c>
    </row>
    <row r="53" spans="1:8" ht="20.100000000000001" customHeight="1" x14ac:dyDescent="0.25">
      <c r="A53" s="393" t="s">
        <v>182</v>
      </c>
      <c r="B53" s="91" t="s">
        <v>259</v>
      </c>
      <c r="C53" s="198">
        <v>40213.279251176704</v>
      </c>
      <c r="D53" s="198">
        <v>37114.143473538141</v>
      </c>
      <c r="E53" s="198">
        <v>276403.86294622027</v>
      </c>
      <c r="F53" s="198">
        <v>260205.97438407471</v>
      </c>
      <c r="H53" s="179"/>
    </row>
    <row r="54" spans="1:8" ht="20.100000000000001" customHeight="1" x14ac:dyDescent="0.25">
      <c r="A54" s="393"/>
      <c r="B54" s="91" t="s">
        <v>260</v>
      </c>
      <c r="C54" s="198">
        <v>12405.464098649041</v>
      </c>
      <c r="D54" s="198">
        <v>10705.422578431288</v>
      </c>
      <c r="E54" s="198">
        <v>51233.180365999826</v>
      </c>
      <c r="F54" s="198">
        <v>42548.486516434794</v>
      </c>
    </row>
    <row r="55" spans="1:8" ht="20.100000000000001" customHeight="1" x14ac:dyDescent="0.25">
      <c r="A55" s="390" t="s">
        <v>189</v>
      </c>
      <c r="B55" s="108" t="s">
        <v>259</v>
      </c>
      <c r="C55" s="199">
        <v>93.178081224789494</v>
      </c>
      <c r="D55" s="199">
        <v>55.911344293139315</v>
      </c>
      <c r="E55" s="199">
        <v>378.37816771249527</v>
      </c>
      <c r="F55" s="199">
        <v>292.18917458170154</v>
      </c>
    </row>
    <row r="56" spans="1:8" ht="20.100000000000001" customHeight="1" x14ac:dyDescent="0.25">
      <c r="A56" s="390"/>
      <c r="B56" s="108" t="s">
        <v>260</v>
      </c>
      <c r="C56" s="199">
        <v>2.8151462409884656</v>
      </c>
      <c r="D56" s="199">
        <v>1.4075731204942328</v>
      </c>
      <c r="E56" s="199">
        <v>9.5970894323229849</v>
      </c>
      <c r="F56" s="199">
        <v>6.3980596590839394</v>
      </c>
    </row>
    <row r="57" spans="1:8" ht="20.100000000000001" customHeight="1" x14ac:dyDescent="0.25">
      <c r="A57" s="128"/>
      <c r="B57" s="133"/>
      <c r="C57" s="198"/>
      <c r="D57" s="198"/>
      <c r="E57" s="198"/>
      <c r="F57" s="198"/>
    </row>
    <row r="58" spans="1:8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8" ht="20.100000000000001" customHeight="1" x14ac:dyDescent="0.25">
      <c r="A59" s="128"/>
      <c r="B59" s="133"/>
      <c r="C59" s="198"/>
      <c r="D59" s="198"/>
      <c r="E59" s="198"/>
      <c r="F59" s="198"/>
    </row>
    <row r="60" spans="1:8" ht="20.100000000000001" customHeight="1" x14ac:dyDescent="0.25">
      <c r="A60" s="390" t="s">
        <v>251</v>
      </c>
      <c r="B60" s="108" t="s">
        <v>259</v>
      </c>
      <c r="C60" s="199">
        <v>2877.2862927889159</v>
      </c>
      <c r="D60" s="199">
        <v>2378.703883691107</v>
      </c>
      <c r="E60" s="199">
        <v>10605.982668090728</v>
      </c>
      <c r="F60" s="199">
        <v>7119.4491102233396</v>
      </c>
      <c r="H60" s="179"/>
    </row>
    <row r="61" spans="1:8" ht="20.100000000000001" customHeight="1" x14ac:dyDescent="0.25">
      <c r="A61" s="390"/>
      <c r="B61" s="108" t="s">
        <v>260</v>
      </c>
      <c r="C61" s="199">
        <v>1249.1952799300241</v>
      </c>
      <c r="D61" s="199">
        <v>1099.2761391941626</v>
      </c>
      <c r="E61" s="199">
        <v>3400.3860770676256</v>
      </c>
      <c r="F61" s="199">
        <v>1695.3459891588036</v>
      </c>
    </row>
    <row r="62" spans="1:8" ht="20.100000000000001" customHeight="1" x14ac:dyDescent="0.25">
      <c r="A62" s="393" t="s">
        <v>194</v>
      </c>
      <c r="B62" s="91" t="s">
        <v>259</v>
      </c>
      <c r="C62" s="198">
        <v>3057.104960016472</v>
      </c>
      <c r="D62" s="198">
        <v>2982.9033003023255</v>
      </c>
      <c r="E62" s="198">
        <v>21527.347519747305</v>
      </c>
      <c r="F62" s="198">
        <v>18451.538850362649</v>
      </c>
      <c r="H62" s="179"/>
    </row>
    <row r="63" spans="1:8" ht="20.100000000000001" customHeight="1" x14ac:dyDescent="0.25">
      <c r="A63" s="393"/>
      <c r="B63" s="91" t="s">
        <v>260</v>
      </c>
      <c r="C63" s="198">
        <v>1.64914019995792</v>
      </c>
      <c r="D63" s="198">
        <v>1.64914019995792</v>
      </c>
      <c r="E63" s="198">
        <v>6.7464824862696542</v>
      </c>
      <c r="F63" s="198" t="s">
        <v>445</v>
      </c>
    </row>
    <row r="64" spans="1:8" ht="20.100000000000001" customHeight="1" x14ac:dyDescent="0.25">
      <c r="A64" s="390" t="s">
        <v>191</v>
      </c>
      <c r="B64" s="108" t="s">
        <v>259</v>
      </c>
      <c r="C64" s="199">
        <v>2944.7635039815486</v>
      </c>
      <c r="D64" s="199">
        <v>2017.9065637279082</v>
      </c>
      <c r="E64" s="199">
        <v>24053.706281631017</v>
      </c>
      <c r="F64" s="199">
        <v>17614.927653586539</v>
      </c>
    </row>
    <row r="65" spans="1:8" ht="20.100000000000001" customHeight="1" x14ac:dyDescent="0.25">
      <c r="A65" s="390"/>
      <c r="B65" s="108" t="s">
        <v>260</v>
      </c>
      <c r="C65" s="199">
        <v>84.575781290996957</v>
      </c>
      <c r="D65" s="199">
        <v>71.585670739435713</v>
      </c>
      <c r="E65" s="199">
        <v>1542.6258145340516</v>
      </c>
      <c r="F65" s="199">
        <v>637.69633628564441</v>
      </c>
    </row>
    <row r="66" spans="1:8" ht="20.100000000000001" customHeight="1" x14ac:dyDescent="0.25">
      <c r="A66" s="393" t="s">
        <v>185</v>
      </c>
      <c r="B66" s="91" t="s">
        <v>259</v>
      </c>
      <c r="C66" s="198">
        <v>284.36898191835536</v>
      </c>
      <c r="D66" s="198">
        <v>251.24128553930555</v>
      </c>
      <c r="E66" s="198">
        <v>2511.6864402474744</v>
      </c>
      <c r="F66" s="198">
        <v>103.7078348754788</v>
      </c>
      <c r="H66" s="179"/>
    </row>
    <row r="67" spans="1:8" ht="20.100000000000001" customHeight="1" x14ac:dyDescent="0.25">
      <c r="A67" s="393"/>
      <c r="B67" s="91" t="s">
        <v>260</v>
      </c>
      <c r="C67" s="198">
        <v>293.80571438355349</v>
      </c>
      <c r="D67" s="198">
        <v>143.22179905323048</v>
      </c>
      <c r="E67" s="198">
        <v>1546.1444215322738</v>
      </c>
      <c r="F67" s="198" t="s">
        <v>445</v>
      </c>
    </row>
    <row r="68" spans="1:8" ht="20.100000000000001" customHeight="1" x14ac:dyDescent="0.25">
      <c r="A68" s="390" t="s">
        <v>188</v>
      </c>
      <c r="B68" s="108" t="s">
        <v>259</v>
      </c>
      <c r="C68" s="199">
        <v>2310.4825610115922</v>
      </c>
      <c r="D68" s="199">
        <v>1633.1180852083717</v>
      </c>
      <c r="E68" s="199">
        <v>8542.9856309599618</v>
      </c>
      <c r="F68" s="199">
        <v>3512.8225016198817</v>
      </c>
    </row>
    <row r="69" spans="1:8" ht="20.100000000000001" customHeight="1" x14ac:dyDescent="0.25">
      <c r="A69" s="390"/>
      <c r="B69" s="108" t="s">
        <v>260</v>
      </c>
      <c r="C69" s="199">
        <v>659.16961173902905</v>
      </c>
      <c r="D69" s="199">
        <v>149.20731703435095</v>
      </c>
      <c r="E69" s="199">
        <v>725.46259838309902</v>
      </c>
      <c r="F69" s="199">
        <v>639.43973584080402</v>
      </c>
    </row>
    <row r="70" spans="1:8" ht="20.100000000000001" customHeight="1" x14ac:dyDescent="0.25">
      <c r="A70" s="393" t="s">
        <v>252</v>
      </c>
      <c r="B70" s="91" t="s">
        <v>259</v>
      </c>
      <c r="C70" s="198">
        <v>297.88754334261449</v>
      </c>
      <c r="D70" s="198">
        <v>56.389388697054535</v>
      </c>
      <c r="E70" s="198">
        <v>199.83436133605392</v>
      </c>
      <c r="F70" s="198">
        <v>140.62054381892793</v>
      </c>
      <c r="H70" s="179"/>
    </row>
    <row r="71" spans="1:8" ht="20.100000000000001" customHeight="1" x14ac:dyDescent="0.25">
      <c r="A71" s="393"/>
      <c r="B71" s="91" t="s">
        <v>260</v>
      </c>
      <c r="C71" s="198">
        <v>120.60297933378602</v>
      </c>
      <c r="D71" s="198">
        <v>112.08589819031044</v>
      </c>
      <c r="E71" s="198">
        <v>400.67471207854913</v>
      </c>
      <c r="F71" s="198">
        <v>366.04097638593032</v>
      </c>
    </row>
    <row r="72" spans="1:8" ht="20.100000000000001" customHeight="1" x14ac:dyDescent="0.25">
      <c r="A72" s="413" t="s">
        <v>466</v>
      </c>
      <c r="B72" s="108" t="s">
        <v>259</v>
      </c>
      <c r="C72" s="199">
        <v>506.4557198783167</v>
      </c>
      <c r="D72" s="199">
        <v>449.7791912213836</v>
      </c>
      <c r="E72" s="199">
        <v>1985.4049851851294</v>
      </c>
      <c r="F72" s="199">
        <v>1690.1260941306573</v>
      </c>
    </row>
    <row r="73" spans="1:8" ht="20.100000000000001" customHeight="1" x14ac:dyDescent="0.25">
      <c r="A73" s="413"/>
      <c r="B73" s="108" t="s">
        <v>260</v>
      </c>
      <c r="C73" s="199">
        <v>448.8604239026713</v>
      </c>
      <c r="D73" s="199">
        <v>430.7692063461069</v>
      </c>
      <c r="E73" s="199">
        <v>967.38735647993531</v>
      </c>
      <c r="F73" s="199">
        <v>874.8757085315732</v>
      </c>
    </row>
    <row r="75" spans="1:8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700-000000000000}"/>
  </hyperlinks>
  <pageMargins left="2.7559055118110236" right="0.39370078740157483" top="0" bottom="0" header="0" footer="0"/>
  <pageSetup paperSize="9" scale="46" orientation="landscape" r:id="rId1"/>
  <headerFooter alignWithMargins="0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 codeName="Hoja23">
    <pageSetUpPr fitToPage="1"/>
  </sheetPr>
  <dimension ref="A1:H75"/>
  <sheetViews>
    <sheetView showGridLines="0" zoomScale="80" zoomScaleNormal="80" workbookViewId="0">
      <selection activeCell="R6" sqref="R6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78" customHeight="1" x14ac:dyDescent="0.25">
      <c r="H1" s="206" t="s">
        <v>151</v>
      </c>
    </row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386</v>
      </c>
      <c r="B5" s="403"/>
      <c r="C5" s="403"/>
      <c r="D5" s="403"/>
      <c r="E5" s="403"/>
      <c r="F5" s="403"/>
    </row>
    <row r="6" spans="1:8" ht="13.8" x14ac:dyDescent="0.25">
      <c r="A6" s="403" t="s">
        <v>205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256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3538.9484838128169</v>
      </c>
      <c r="D11" s="188">
        <v>1981.8057785289195</v>
      </c>
      <c r="E11" s="188">
        <v>16175.20954892639</v>
      </c>
      <c r="F11" s="188">
        <v>15779.318567831888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3457.9266231078986</v>
      </c>
      <c r="D13" s="199">
        <v>1912.4252022185967</v>
      </c>
      <c r="E13" s="199">
        <v>15891.720827721549</v>
      </c>
      <c r="F13" s="199">
        <v>15495.841210257046</v>
      </c>
    </row>
    <row r="14" spans="1:8" ht="20.100000000000001" customHeight="1" x14ac:dyDescent="0.25">
      <c r="A14" s="128" t="s">
        <v>5</v>
      </c>
      <c r="B14" s="133"/>
      <c r="C14" s="198" t="s">
        <v>445</v>
      </c>
      <c r="D14" s="198" t="s">
        <v>445</v>
      </c>
      <c r="E14" s="198" t="s">
        <v>445</v>
      </c>
      <c r="F14" s="198" t="s">
        <v>445</v>
      </c>
    </row>
    <row r="15" spans="1:8" ht="20.100000000000001" customHeight="1" x14ac:dyDescent="0.25">
      <c r="A15" s="127" t="s">
        <v>7</v>
      </c>
      <c r="B15" s="134"/>
      <c r="C15" s="199">
        <v>81.021860704918225</v>
      </c>
      <c r="D15" s="199">
        <v>69.380576310323136</v>
      </c>
      <c r="E15" s="199">
        <v>283.48872120483958</v>
      </c>
      <c r="F15" s="199">
        <v>283.47735757483963</v>
      </c>
    </row>
    <row r="16" spans="1:8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>
        <v>120.96102464870188</v>
      </c>
      <c r="D20" s="198">
        <v>29.729161044620732</v>
      </c>
      <c r="E20" s="198">
        <v>90.351972040745679</v>
      </c>
      <c r="F20" s="198">
        <v>81.388571333994491</v>
      </c>
    </row>
    <row r="21" spans="1:6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</row>
    <row r="22" spans="1:6" ht="20.100000000000001" customHeight="1" x14ac:dyDescent="0.25">
      <c r="A22" s="390" t="s">
        <v>249</v>
      </c>
      <c r="B22" s="108" t="s">
        <v>259</v>
      </c>
      <c r="C22" s="199">
        <v>85.97697420490131</v>
      </c>
      <c r="D22" s="199">
        <v>14.47431266406217</v>
      </c>
      <c r="E22" s="199">
        <v>29.241035392563724</v>
      </c>
      <c r="F22" s="199">
        <v>29.241035392563724</v>
      </c>
    </row>
    <row r="23" spans="1:6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</row>
    <row r="24" spans="1:6" ht="20.100000000000001" customHeight="1" x14ac:dyDescent="0.25">
      <c r="A24" s="393" t="s">
        <v>180</v>
      </c>
      <c r="B24" s="91" t="s">
        <v>259</v>
      </c>
      <c r="C24" s="198">
        <v>29.759986346305656</v>
      </c>
      <c r="D24" s="198">
        <v>27.638019751339893</v>
      </c>
      <c r="E24" s="198">
        <v>54.313642341128627</v>
      </c>
      <c r="F24" s="198">
        <v>34.000156114430347</v>
      </c>
    </row>
    <row r="25" spans="1:6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</row>
    <row r="26" spans="1:6" ht="20.100000000000001" customHeight="1" x14ac:dyDescent="0.25">
      <c r="A26" s="390" t="s">
        <v>192</v>
      </c>
      <c r="B26" s="108" t="s">
        <v>259</v>
      </c>
      <c r="C26" s="199">
        <v>104.49864439818012</v>
      </c>
      <c r="D26" s="199">
        <v>1.3462290674080251</v>
      </c>
      <c r="E26" s="199">
        <v>22.947086382392374</v>
      </c>
      <c r="F26" s="199">
        <v>22.641125200112619</v>
      </c>
    </row>
    <row r="27" spans="1:6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3" t="s">
        <v>179</v>
      </c>
      <c r="B28" s="91" t="s">
        <v>259</v>
      </c>
      <c r="C28" s="198">
        <v>40.347061534166365</v>
      </c>
      <c r="D28" s="198">
        <v>14.996483840597676</v>
      </c>
      <c r="E28" s="198">
        <v>223.50947002385831</v>
      </c>
      <c r="F28" s="198">
        <v>212.74772043802923</v>
      </c>
    </row>
    <row r="29" spans="1:6" ht="20.100000000000001" customHeight="1" x14ac:dyDescent="0.25">
      <c r="A29" s="393"/>
      <c r="B29" s="91" t="s">
        <v>260</v>
      </c>
      <c r="C29" s="198">
        <v>6.378730397730882</v>
      </c>
      <c r="D29" s="198">
        <v>0.2</v>
      </c>
      <c r="E29" s="198">
        <v>0.49090908999999999</v>
      </c>
      <c r="F29" s="198">
        <v>0.36</v>
      </c>
    </row>
    <row r="30" spans="1:6" ht="20.100000000000001" customHeight="1" x14ac:dyDescent="0.25">
      <c r="A30" s="390" t="s">
        <v>190</v>
      </c>
      <c r="B30" s="108" t="s">
        <v>259</v>
      </c>
      <c r="C30" s="199">
        <v>98.676705517535055</v>
      </c>
      <c r="D30" s="199">
        <v>67.937130717285612</v>
      </c>
      <c r="E30" s="199">
        <v>891.82298618074799</v>
      </c>
      <c r="F30" s="199">
        <v>869.11318826537217</v>
      </c>
    </row>
    <row r="31" spans="1:6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</row>
    <row r="32" spans="1:6" ht="20.100000000000001" customHeight="1" x14ac:dyDescent="0.25">
      <c r="A32" s="393" t="s">
        <v>193</v>
      </c>
      <c r="B32" s="91" t="s">
        <v>259</v>
      </c>
      <c r="C32" s="198">
        <v>1205.8204347809371</v>
      </c>
      <c r="D32" s="198">
        <v>622.5082613900762</v>
      </c>
      <c r="E32" s="198">
        <v>4457.235826582325</v>
      </c>
      <c r="F32" s="198">
        <v>4276.5780085241504</v>
      </c>
    </row>
    <row r="33" spans="1:7" ht="20.100000000000001" customHeight="1" x14ac:dyDescent="0.25">
      <c r="A33" s="393"/>
      <c r="B33" s="91" t="s">
        <v>260</v>
      </c>
      <c r="C33" s="198">
        <v>62.81511982622154</v>
      </c>
      <c r="D33" s="198">
        <v>10.31040045142483</v>
      </c>
      <c r="E33" s="198">
        <v>41.383287695861036</v>
      </c>
      <c r="F33" s="198">
        <v>24.573205888393986</v>
      </c>
    </row>
    <row r="34" spans="1:7" ht="20.100000000000001" customHeight="1" x14ac:dyDescent="0.25">
      <c r="A34" s="390" t="s">
        <v>181</v>
      </c>
      <c r="B34" s="108" t="s">
        <v>259</v>
      </c>
      <c r="C34" s="199">
        <v>3.0228069633035086</v>
      </c>
      <c r="D34" s="199">
        <v>3.0228069633035086</v>
      </c>
      <c r="E34" s="199">
        <v>7.8609111955773026</v>
      </c>
      <c r="F34" s="199">
        <v>3.100317400010232</v>
      </c>
    </row>
    <row r="35" spans="1:7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</row>
    <row r="36" spans="1:7" ht="20.100000000000001" customHeight="1" x14ac:dyDescent="0.25">
      <c r="A36" s="393" t="s">
        <v>184</v>
      </c>
      <c r="B36" s="91" t="s">
        <v>259</v>
      </c>
      <c r="C36" s="198">
        <v>206.60889893115095</v>
      </c>
      <c r="D36" s="198">
        <v>115.56560602082143</v>
      </c>
      <c r="E36" s="198">
        <v>526.11526334633663</v>
      </c>
      <c r="F36" s="198">
        <v>477.06582172867564</v>
      </c>
    </row>
    <row r="37" spans="1:7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</row>
    <row r="38" spans="1:7" ht="20.100000000000001" customHeight="1" x14ac:dyDescent="0.25">
      <c r="A38" s="414" t="s">
        <v>195</v>
      </c>
      <c r="B38" s="108" t="s">
        <v>259</v>
      </c>
      <c r="C38" s="199">
        <v>896.65424934194255</v>
      </c>
      <c r="D38" s="199">
        <v>566.813865960013</v>
      </c>
      <c r="E38" s="199">
        <v>7169.7965908399119</v>
      </c>
      <c r="F38" s="199">
        <v>7099.8559604814873</v>
      </c>
      <c r="G38" s="187"/>
    </row>
    <row r="39" spans="1:7" ht="20.100000000000001" customHeight="1" x14ac:dyDescent="0.25">
      <c r="A39" s="414"/>
      <c r="B39" s="108" t="s">
        <v>260</v>
      </c>
      <c r="C39" s="199">
        <v>596.40598621681795</v>
      </c>
      <c r="D39" s="199">
        <v>437.88292434764475</v>
      </c>
      <c r="E39" s="199">
        <v>2376.6518466101038</v>
      </c>
      <c r="F39" s="199">
        <v>2365.1760994898241</v>
      </c>
      <c r="G39" s="184"/>
    </row>
    <row r="40" spans="1:7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</row>
    <row r="41" spans="1:7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</row>
    <row r="42" spans="1:7" ht="20.100000000000001" customHeight="1" x14ac:dyDescent="0.25">
      <c r="A42" s="127"/>
      <c r="B42" s="134"/>
      <c r="C42" s="199"/>
      <c r="D42" s="199"/>
      <c r="E42" s="199"/>
      <c r="F42" s="199"/>
    </row>
    <row r="43" spans="1:7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7" ht="20.100000000000001" customHeight="1" x14ac:dyDescent="0.25">
      <c r="A44" s="127"/>
      <c r="B44" s="134"/>
      <c r="C44" s="199"/>
      <c r="D44" s="199"/>
      <c r="E44" s="199"/>
      <c r="F44" s="199"/>
    </row>
    <row r="45" spans="1:7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</row>
    <row r="46" spans="1:7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</row>
    <row r="47" spans="1:7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</row>
    <row r="48" spans="1:7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</row>
    <row r="49" spans="1:6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</row>
    <row r="50" spans="1:6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</row>
    <row r="51" spans="1:6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</row>
    <row r="52" spans="1:6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6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</row>
    <row r="54" spans="1:6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6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>
        <v>0.25</v>
      </c>
      <c r="D68" s="199">
        <v>0.25</v>
      </c>
      <c r="E68" s="199">
        <v>0.68181818000000005</v>
      </c>
      <c r="F68" s="199">
        <v>0.67045454999999998</v>
      </c>
    </row>
    <row r="69" spans="1:6" ht="20.100000000000001" customHeight="1" x14ac:dyDescent="0.25">
      <c r="A69" s="390"/>
      <c r="B69" s="108" t="s">
        <v>260</v>
      </c>
      <c r="C69" s="199">
        <v>11.641284394595097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>
        <v>69.130576310323136</v>
      </c>
      <c r="D70" s="198">
        <v>69.130576310323136</v>
      </c>
      <c r="E70" s="198">
        <v>282.80690302483958</v>
      </c>
      <c r="F70" s="198">
        <v>282.80690302483958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8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 codeName="Hoja24">
    <pageSetUpPr fitToPage="1"/>
  </sheetPr>
  <dimension ref="A1:H75"/>
  <sheetViews>
    <sheetView showGridLines="0" zoomScale="80" zoomScaleNormal="80" workbookViewId="0">
      <selection activeCell="R1" sqref="R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80.25" customHeight="1" x14ac:dyDescent="0.25">
      <c r="H1" s="206" t="s">
        <v>151</v>
      </c>
    </row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387</v>
      </c>
      <c r="B5" s="403"/>
      <c r="C5" s="403"/>
      <c r="D5" s="403"/>
      <c r="E5" s="403"/>
      <c r="F5" s="403"/>
    </row>
    <row r="6" spans="1:8" ht="13.8" x14ac:dyDescent="0.25">
      <c r="A6" s="403" t="s">
        <v>206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399534.51661883917</v>
      </c>
      <c r="D11" s="188">
        <v>375117.36383062025</v>
      </c>
      <c r="E11" s="188">
        <v>1652793.3917790274</v>
      </c>
      <c r="F11" s="188">
        <v>1534476.285431766</v>
      </c>
      <c r="G11" s="183"/>
    </row>
    <row r="12" spans="1:8" ht="20.100000000000001" customHeight="1" x14ac:dyDescent="0.25">
      <c r="A12" s="128"/>
      <c r="B12" s="133"/>
      <c r="C12" s="198"/>
      <c r="D12" s="198"/>
      <c r="E12" s="198"/>
      <c r="F12" s="198"/>
      <c r="G12" s="183"/>
    </row>
    <row r="13" spans="1:8" ht="20.100000000000001" customHeight="1" x14ac:dyDescent="0.25">
      <c r="A13" s="127" t="s">
        <v>3</v>
      </c>
      <c r="B13" s="134"/>
      <c r="C13" s="199">
        <v>1701.0028353647924</v>
      </c>
      <c r="D13" s="199">
        <v>1563.919210682775</v>
      </c>
      <c r="E13" s="199">
        <v>11472.395108141218</v>
      </c>
      <c r="F13" s="199">
        <v>9099.6602757915425</v>
      </c>
      <c r="G13" s="183"/>
    </row>
    <row r="14" spans="1:8" ht="20.100000000000001" customHeight="1" x14ac:dyDescent="0.25">
      <c r="A14" s="128" t="s">
        <v>5</v>
      </c>
      <c r="B14" s="133"/>
      <c r="C14" s="198">
        <v>397231.08535002096</v>
      </c>
      <c r="D14" s="198">
        <v>372952.9579918544</v>
      </c>
      <c r="E14" s="198">
        <v>1639978.2862116573</v>
      </c>
      <c r="F14" s="198">
        <v>1524273.8100766726</v>
      </c>
      <c r="G14" s="183"/>
    </row>
    <row r="15" spans="1:8" ht="20.100000000000001" customHeight="1" x14ac:dyDescent="0.25">
      <c r="A15" s="127" t="s">
        <v>7</v>
      </c>
      <c r="B15" s="134"/>
      <c r="C15" s="199">
        <v>527.65276492872965</v>
      </c>
      <c r="D15" s="199">
        <v>525.71095955786075</v>
      </c>
      <c r="E15" s="199">
        <v>1244.9708545926046</v>
      </c>
      <c r="F15" s="199">
        <v>1005.3329040057878</v>
      </c>
      <c r="G15" s="183"/>
    </row>
    <row r="16" spans="1:8" ht="20.100000000000001" customHeight="1" x14ac:dyDescent="0.25">
      <c r="A16" s="128" t="s">
        <v>466</v>
      </c>
      <c r="B16" s="133"/>
      <c r="C16" s="198">
        <v>74.775668525806196</v>
      </c>
      <c r="D16" s="198">
        <v>74.775668525806196</v>
      </c>
      <c r="E16" s="198">
        <v>97.739604642163144</v>
      </c>
      <c r="F16" s="198">
        <v>97.48217529940483</v>
      </c>
      <c r="G16" s="183"/>
    </row>
    <row r="17" spans="1:7" ht="20.100000000000001" customHeight="1" x14ac:dyDescent="0.25">
      <c r="A17" s="127"/>
      <c r="B17" s="134"/>
      <c r="C17" s="199"/>
      <c r="D17" s="199"/>
      <c r="E17" s="199"/>
      <c r="F17" s="199"/>
      <c r="G17" s="183"/>
    </row>
    <row r="18" spans="1:7" ht="20.100000000000001" customHeight="1" x14ac:dyDescent="0.25">
      <c r="A18" s="103" t="s">
        <v>3</v>
      </c>
      <c r="B18" s="133"/>
      <c r="C18" s="198"/>
      <c r="D18" s="198"/>
      <c r="E18" s="198"/>
      <c r="F18" s="198"/>
      <c r="G18" s="183"/>
    </row>
    <row r="19" spans="1:7" ht="20.100000000000001" customHeight="1" x14ac:dyDescent="0.25">
      <c r="A19" s="127"/>
      <c r="B19" s="134"/>
      <c r="C19" s="199"/>
      <c r="D19" s="199"/>
      <c r="E19" s="199"/>
      <c r="F19" s="199"/>
      <c r="G19" s="183"/>
    </row>
    <row r="20" spans="1:7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  <c r="G20" s="183"/>
    </row>
    <row r="21" spans="1:7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  <c r="G21" s="183"/>
    </row>
    <row r="22" spans="1:7" ht="20.100000000000001" customHeight="1" x14ac:dyDescent="0.25">
      <c r="A22" s="390" t="s">
        <v>249</v>
      </c>
      <c r="B22" s="108" t="s">
        <v>259</v>
      </c>
      <c r="C22" s="199" t="s">
        <v>445</v>
      </c>
      <c r="D22" s="199" t="s">
        <v>445</v>
      </c>
      <c r="E22" s="199" t="s">
        <v>445</v>
      </c>
      <c r="F22" s="199" t="s">
        <v>445</v>
      </c>
      <c r="G22" s="183"/>
    </row>
    <row r="23" spans="1:7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  <c r="G23" s="183"/>
    </row>
    <row r="24" spans="1:7" ht="20.100000000000001" customHeight="1" x14ac:dyDescent="0.25">
      <c r="A24" s="393" t="s">
        <v>180</v>
      </c>
      <c r="B24" s="91" t="s">
        <v>259</v>
      </c>
      <c r="C24" s="198">
        <v>128</v>
      </c>
      <c r="D24" s="198">
        <v>118</v>
      </c>
      <c r="E24" s="198">
        <v>829.18181819000017</v>
      </c>
      <c r="F24" s="198">
        <v>829.18181819000017</v>
      </c>
      <c r="G24" s="183"/>
    </row>
    <row r="25" spans="1:7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  <c r="G25" s="183"/>
    </row>
    <row r="26" spans="1:7" ht="20.100000000000001" customHeight="1" x14ac:dyDescent="0.25">
      <c r="A26" s="390" t="s">
        <v>192</v>
      </c>
      <c r="B26" s="108" t="s">
        <v>259</v>
      </c>
      <c r="C26" s="199" t="s">
        <v>445</v>
      </c>
      <c r="D26" s="199" t="s">
        <v>445</v>
      </c>
      <c r="E26" s="199" t="s">
        <v>445</v>
      </c>
      <c r="F26" s="199" t="s">
        <v>445</v>
      </c>
      <c r="G26" s="183"/>
    </row>
    <row r="27" spans="1:7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  <c r="G27" s="183"/>
    </row>
    <row r="28" spans="1:7" ht="20.100000000000001" customHeight="1" x14ac:dyDescent="0.25">
      <c r="A28" s="393" t="s">
        <v>179</v>
      </c>
      <c r="B28" s="91" t="s">
        <v>259</v>
      </c>
      <c r="C28" s="198" t="s">
        <v>445</v>
      </c>
      <c r="D28" s="198" t="s">
        <v>445</v>
      </c>
      <c r="E28" s="198" t="s">
        <v>445</v>
      </c>
      <c r="F28" s="198" t="s">
        <v>445</v>
      </c>
      <c r="G28" s="183"/>
    </row>
    <row r="29" spans="1:7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  <c r="G29" s="183"/>
    </row>
    <row r="30" spans="1:7" ht="20.100000000000001" customHeight="1" x14ac:dyDescent="0.25">
      <c r="A30" s="390" t="s">
        <v>190</v>
      </c>
      <c r="B30" s="108" t="s">
        <v>259</v>
      </c>
      <c r="C30" s="199" t="s">
        <v>445</v>
      </c>
      <c r="D30" s="199" t="s">
        <v>445</v>
      </c>
      <c r="E30" s="199" t="s">
        <v>445</v>
      </c>
      <c r="F30" s="199" t="s">
        <v>445</v>
      </c>
      <c r="G30" s="183"/>
    </row>
    <row r="31" spans="1:7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  <c r="G31" s="183"/>
    </row>
    <row r="32" spans="1:7" ht="20.100000000000001" customHeight="1" x14ac:dyDescent="0.25">
      <c r="A32" s="393" t="s">
        <v>193</v>
      </c>
      <c r="B32" s="91" t="s">
        <v>259</v>
      </c>
      <c r="C32" s="198" t="s">
        <v>445</v>
      </c>
      <c r="D32" s="198" t="s">
        <v>445</v>
      </c>
      <c r="E32" s="198" t="s">
        <v>445</v>
      </c>
      <c r="F32" s="198" t="s">
        <v>445</v>
      </c>
      <c r="G32" s="183"/>
    </row>
    <row r="33" spans="1:7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  <c r="G33" s="183"/>
    </row>
    <row r="34" spans="1:7" ht="20.100000000000001" customHeight="1" x14ac:dyDescent="0.25">
      <c r="A34" s="390" t="s">
        <v>181</v>
      </c>
      <c r="B34" s="108" t="s">
        <v>259</v>
      </c>
      <c r="C34" s="199">
        <v>1541.3344537378366</v>
      </c>
      <c r="D34" s="199">
        <v>1414.2508290558192</v>
      </c>
      <c r="E34" s="199">
        <v>10574.550480638829</v>
      </c>
      <c r="F34" s="199">
        <v>8252.1683750760167</v>
      </c>
      <c r="G34" s="183"/>
    </row>
    <row r="35" spans="1:7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  <c r="G35" s="183"/>
    </row>
    <row r="36" spans="1:7" ht="20.100000000000001" customHeight="1" x14ac:dyDescent="0.25">
      <c r="A36" s="393" t="s">
        <v>184</v>
      </c>
      <c r="B36" s="91" t="s">
        <v>259</v>
      </c>
      <c r="C36" s="198" t="s">
        <v>445</v>
      </c>
      <c r="D36" s="198" t="s">
        <v>445</v>
      </c>
      <c r="E36" s="198" t="s">
        <v>445</v>
      </c>
      <c r="F36" s="198" t="s">
        <v>445</v>
      </c>
      <c r="G36" s="183"/>
    </row>
    <row r="37" spans="1:7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  <c r="G37" s="183"/>
    </row>
    <row r="38" spans="1:7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  <c r="G38" s="183"/>
    </row>
    <row r="39" spans="1:7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  <c r="G39" s="183"/>
    </row>
    <row r="40" spans="1:7" ht="20.100000000000001" customHeight="1" x14ac:dyDescent="0.25">
      <c r="A40" s="393" t="s">
        <v>250</v>
      </c>
      <c r="B40" s="91" t="s">
        <v>259</v>
      </c>
      <c r="C40" s="198">
        <v>31.668381626956268</v>
      </c>
      <c r="D40" s="198">
        <v>31.668381626956268</v>
      </c>
      <c r="E40" s="198">
        <v>68.662809312388603</v>
      </c>
      <c r="F40" s="198">
        <v>18.310082525528134</v>
      </c>
      <c r="G40" s="183"/>
    </row>
    <row r="41" spans="1:7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  <c r="G41" s="183"/>
    </row>
    <row r="42" spans="1:7" ht="20.100000000000001" customHeight="1" x14ac:dyDescent="0.25">
      <c r="A42" s="127"/>
      <c r="B42" s="134"/>
      <c r="C42" s="199"/>
      <c r="D42" s="199"/>
      <c r="E42" s="199"/>
      <c r="F42" s="199"/>
      <c r="G42" s="183"/>
    </row>
    <row r="43" spans="1:7" ht="20.100000000000001" customHeight="1" x14ac:dyDescent="0.25">
      <c r="A43" s="103" t="s">
        <v>5</v>
      </c>
      <c r="B43" s="133"/>
      <c r="C43" s="198"/>
      <c r="D43" s="198"/>
      <c r="E43" s="198"/>
      <c r="F43" s="198"/>
      <c r="G43" s="183"/>
    </row>
    <row r="44" spans="1:7" ht="20.100000000000001" customHeight="1" x14ac:dyDescent="0.25">
      <c r="A44" s="127"/>
      <c r="B44" s="134"/>
      <c r="C44" s="199"/>
      <c r="D44" s="199"/>
      <c r="E44" s="199"/>
      <c r="F44" s="199"/>
      <c r="G44" s="183"/>
    </row>
    <row r="45" spans="1:7" ht="20.100000000000001" customHeight="1" x14ac:dyDescent="0.25">
      <c r="A45" s="393" t="s">
        <v>175</v>
      </c>
      <c r="B45" s="91" t="s">
        <v>259</v>
      </c>
      <c r="C45" s="198">
        <v>3998.6053719975903</v>
      </c>
      <c r="D45" s="198">
        <v>3895.527908575963</v>
      </c>
      <c r="E45" s="198">
        <v>12390.093579526276</v>
      </c>
      <c r="F45" s="198">
        <v>10362.294290928354</v>
      </c>
      <c r="G45" s="183"/>
    </row>
    <row r="46" spans="1:7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  <c r="G46" s="183"/>
    </row>
    <row r="47" spans="1:7" ht="20.100000000000001" customHeight="1" x14ac:dyDescent="0.25">
      <c r="A47" s="390" t="s">
        <v>183</v>
      </c>
      <c r="B47" s="108" t="s">
        <v>259</v>
      </c>
      <c r="C47" s="199">
        <v>100.09178620270298</v>
      </c>
      <c r="D47" s="199">
        <v>100.09178620270298</v>
      </c>
      <c r="E47" s="199">
        <v>178.7111299834346</v>
      </c>
      <c r="F47" s="199" t="s">
        <v>445</v>
      </c>
      <c r="G47" s="183"/>
    </row>
    <row r="48" spans="1:7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  <c r="G48" s="183"/>
    </row>
    <row r="49" spans="1:8" ht="20.100000000000001" customHeight="1" x14ac:dyDescent="0.25">
      <c r="A49" s="393" t="s">
        <v>178</v>
      </c>
      <c r="B49" s="91" t="s">
        <v>259</v>
      </c>
      <c r="C49" s="198">
        <v>274991.71047238266</v>
      </c>
      <c r="D49" s="198">
        <v>258620.0396621848</v>
      </c>
      <c r="E49" s="198">
        <v>1187134.5264601845</v>
      </c>
      <c r="F49" s="198">
        <v>1120057.9797523215</v>
      </c>
      <c r="G49" s="9"/>
      <c r="H49" s="182"/>
    </row>
    <row r="50" spans="1:8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  <c r="G50" s="183"/>
    </row>
    <row r="51" spans="1:8" ht="20.100000000000001" customHeight="1" x14ac:dyDescent="0.25">
      <c r="A51" s="390" t="s">
        <v>176</v>
      </c>
      <c r="B51" s="108" t="s">
        <v>259</v>
      </c>
      <c r="C51" s="199">
        <v>100961.12936044025</v>
      </c>
      <c r="D51" s="199">
        <v>94277.502102424143</v>
      </c>
      <c r="E51" s="199">
        <v>383105.52498742036</v>
      </c>
      <c r="F51" s="199">
        <v>345965.68014498951</v>
      </c>
      <c r="G51" s="183"/>
    </row>
    <row r="52" spans="1:8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G52" s="183"/>
    </row>
    <row r="53" spans="1:8" ht="20.100000000000001" customHeight="1" x14ac:dyDescent="0.25">
      <c r="A53" s="393" t="s">
        <v>182</v>
      </c>
      <c r="B53" s="91" t="s">
        <v>259</v>
      </c>
      <c r="C53" s="198">
        <v>17179.548358996122</v>
      </c>
      <c r="D53" s="198">
        <v>16059.796532465545</v>
      </c>
      <c r="E53" s="198">
        <v>57169.43005453347</v>
      </c>
      <c r="F53" s="198">
        <v>47887.855888432641</v>
      </c>
      <c r="G53" s="9"/>
    </row>
    <row r="54" spans="1:8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  <c r="G54" s="183"/>
    </row>
    <row r="55" spans="1:8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  <c r="G55" s="183"/>
    </row>
    <row r="56" spans="1:8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G56" s="183"/>
    </row>
    <row r="57" spans="1:8" ht="20.100000000000001" customHeight="1" x14ac:dyDescent="0.25">
      <c r="A57" s="128"/>
      <c r="B57" s="133"/>
      <c r="C57" s="198"/>
      <c r="D57" s="198"/>
      <c r="E57" s="198"/>
      <c r="F57" s="198"/>
      <c r="G57" s="183"/>
    </row>
    <row r="58" spans="1:8" ht="20.100000000000001" customHeight="1" x14ac:dyDescent="0.25">
      <c r="A58" s="137" t="s">
        <v>7</v>
      </c>
      <c r="B58" s="134"/>
      <c r="C58" s="199"/>
      <c r="D58" s="199"/>
      <c r="E58" s="199"/>
      <c r="F58" s="199"/>
      <c r="G58" s="183"/>
    </row>
    <row r="59" spans="1:8" ht="20.100000000000001" customHeight="1" x14ac:dyDescent="0.25">
      <c r="A59" s="128"/>
      <c r="B59" s="133"/>
      <c r="C59" s="198"/>
      <c r="D59" s="198"/>
      <c r="E59" s="198"/>
      <c r="F59" s="198"/>
      <c r="G59" s="183"/>
    </row>
    <row r="60" spans="1:8" ht="20.100000000000001" customHeight="1" x14ac:dyDescent="0.25">
      <c r="A60" s="390" t="s">
        <v>251</v>
      </c>
      <c r="B60" s="108" t="s">
        <v>259</v>
      </c>
      <c r="C60" s="199">
        <v>3</v>
      </c>
      <c r="D60" s="199">
        <v>3</v>
      </c>
      <c r="E60" s="199">
        <v>3</v>
      </c>
      <c r="F60" s="199">
        <v>3</v>
      </c>
      <c r="G60" s="183"/>
    </row>
    <row r="61" spans="1:8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  <c r="G61" s="183"/>
    </row>
    <row r="62" spans="1:8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  <c r="G62" s="183"/>
    </row>
    <row r="63" spans="1:8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  <c r="G63" s="183"/>
    </row>
    <row r="64" spans="1:8" ht="20.100000000000001" customHeight="1" x14ac:dyDescent="0.25">
      <c r="A64" s="390" t="s">
        <v>191</v>
      </c>
      <c r="B64" s="108" t="s">
        <v>259</v>
      </c>
      <c r="C64" s="199">
        <v>350.45481718357792</v>
      </c>
      <c r="D64" s="199">
        <v>348.5130118127089</v>
      </c>
      <c r="E64" s="199">
        <v>914.12273783784053</v>
      </c>
      <c r="F64" s="199">
        <v>743.46084534999363</v>
      </c>
      <c r="G64" s="183"/>
    </row>
    <row r="65" spans="1:7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  <c r="G65" s="183"/>
    </row>
    <row r="66" spans="1:7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  <c r="G66" s="183"/>
    </row>
    <row r="67" spans="1:7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  <c r="G67" s="183"/>
    </row>
    <row r="68" spans="1:7" ht="20.100000000000001" customHeight="1" x14ac:dyDescent="0.25">
      <c r="A68" s="390" t="s">
        <v>188</v>
      </c>
      <c r="B68" s="108" t="s">
        <v>259</v>
      </c>
      <c r="C68" s="199">
        <v>174.19794774515179</v>
      </c>
      <c r="D68" s="199">
        <v>174.19794774515179</v>
      </c>
      <c r="E68" s="199">
        <v>327.84811675476402</v>
      </c>
      <c r="F68" s="199">
        <v>258.87205865579409</v>
      </c>
      <c r="G68" s="183"/>
    </row>
    <row r="69" spans="1:7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  <c r="G69" s="183"/>
    </row>
    <row r="70" spans="1:7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  <c r="G70" s="183"/>
    </row>
    <row r="71" spans="1:7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  <c r="G71" s="183"/>
    </row>
    <row r="72" spans="1:7" ht="20.100000000000001" customHeight="1" x14ac:dyDescent="0.25">
      <c r="A72" s="413" t="s">
        <v>466</v>
      </c>
      <c r="B72" s="108" t="s">
        <v>259</v>
      </c>
      <c r="C72" s="199">
        <v>74.775668525806196</v>
      </c>
      <c r="D72" s="199">
        <v>74.775668525806196</v>
      </c>
      <c r="E72" s="199">
        <v>97.739604642163144</v>
      </c>
      <c r="F72" s="199">
        <v>97.48217529940483</v>
      </c>
      <c r="G72" s="183"/>
    </row>
    <row r="73" spans="1:7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  <c r="G73" s="183"/>
    </row>
    <row r="74" spans="1:7" ht="20.100000000000001" customHeight="1" x14ac:dyDescent="0.25"/>
    <row r="75" spans="1:7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9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 codeName="Hoja25">
    <pageSetUpPr fitToPage="1"/>
  </sheetPr>
  <dimension ref="A1:H75"/>
  <sheetViews>
    <sheetView showGridLines="0" zoomScale="80" zoomScaleNormal="80" workbookViewId="0">
      <selection activeCell="I69" sqref="I69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81.75" customHeight="1" x14ac:dyDescent="0.25">
      <c r="H1" s="206" t="s">
        <v>151</v>
      </c>
    </row>
    <row r="3" spans="1:8" ht="13.5" customHeight="1" x14ac:dyDescent="0.25"/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5" customHeight="1" x14ac:dyDescent="0.25">
      <c r="A5" s="403" t="s">
        <v>388</v>
      </c>
      <c r="B5" s="403"/>
      <c r="C5" s="403"/>
      <c r="D5" s="403"/>
      <c r="E5" s="403"/>
      <c r="F5" s="403"/>
    </row>
    <row r="6" spans="1:8" ht="15" customHeight="1" x14ac:dyDescent="0.25">
      <c r="A6" s="403" t="s">
        <v>208</v>
      </c>
      <c r="B6" s="403"/>
      <c r="C6" s="403"/>
      <c r="D6" s="403"/>
      <c r="E6" s="403"/>
      <c r="F6" s="403"/>
    </row>
    <row r="7" spans="1:8" ht="12.75" customHeight="1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1958.7794047343737</v>
      </c>
      <c r="D11" s="188">
        <v>1528.2457316870898</v>
      </c>
      <c r="E11" s="188">
        <v>580.16605865634961</v>
      </c>
      <c r="F11" s="188">
        <v>176.17665558296568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1940.3095264454139</v>
      </c>
      <c r="D13" s="199">
        <v>1509.7758533981312</v>
      </c>
      <c r="E13" s="199">
        <v>578.06720864090119</v>
      </c>
      <c r="F13" s="199">
        <v>176.17665558296568</v>
      </c>
    </row>
    <row r="14" spans="1:8" ht="20.100000000000001" customHeight="1" x14ac:dyDescent="0.25">
      <c r="A14" s="128" t="s">
        <v>5</v>
      </c>
      <c r="B14" s="133"/>
      <c r="C14" s="198">
        <v>18.469878288959372</v>
      </c>
      <c r="D14" s="198">
        <v>18.469878288959372</v>
      </c>
      <c r="E14" s="198">
        <v>2.0988500154485457</v>
      </c>
      <c r="F14" s="198" t="s">
        <v>445</v>
      </c>
    </row>
    <row r="15" spans="1:8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</row>
    <row r="16" spans="1:8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>
        <v>21.706360606806101</v>
      </c>
      <c r="D20" s="198">
        <v>19.876306021603195</v>
      </c>
      <c r="E20" s="198">
        <v>10.821001135145549</v>
      </c>
      <c r="F20" s="198" t="s">
        <v>445</v>
      </c>
    </row>
    <row r="21" spans="1:6" ht="20.100000000000001" customHeight="1" x14ac:dyDescent="0.25">
      <c r="A21" s="393"/>
      <c r="B21" s="91" t="s">
        <v>260</v>
      </c>
      <c r="C21" s="198">
        <v>89.322257423163435</v>
      </c>
      <c r="D21" s="198">
        <v>63.492181480266559</v>
      </c>
      <c r="E21" s="198">
        <v>20.657899417228624</v>
      </c>
      <c r="F21" s="198">
        <v>0.40396158262861942</v>
      </c>
    </row>
    <row r="22" spans="1:6" ht="20.100000000000001" customHeight="1" x14ac:dyDescent="0.25">
      <c r="A22" s="390" t="s">
        <v>249</v>
      </c>
      <c r="B22" s="108" t="s">
        <v>259</v>
      </c>
      <c r="C22" s="199">
        <v>254.66001489087779</v>
      </c>
      <c r="D22" s="199">
        <v>186.00697431503383</v>
      </c>
      <c r="E22" s="199">
        <v>84.901883716629115</v>
      </c>
      <c r="F22" s="199">
        <v>10.46088135978664</v>
      </c>
    </row>
    <row r="23" spans="1:6" ht="20.100000000000001" customHeight="1" x14ac:dyDescent="0.25">
      <c r="A23" s="390"/>
      <c r="B23" s="108" t="s">
        <v>260</v>
      </c>
      <c r="C23" s="199">
        <v>2.2003391407478721</v>
      </c>
      <c r="D23" s="199">
        <v>0.97792850699905431</v>
      </c>
      <c r="E23" s="199">
        <v>0.1666923146962703</v>
      </c>
      <c r="F23" s="199" t="s">
        <v>445</v>
      </c>
    </row>
    <row r="24" spans="1:6" ht="20.100000000000001" customHeight="1" x14ac:dyDescent="0.25">
      <c r="A24" s="393" t="s">
        <v>180</v>
      </c>
      <c r="B24" s="91" t="s">
        <v>259</v>
      </c>
      <c r="C24" s="198">
        <v>74.364386634113458</v>
      </c>
      <c r="D24" s="198">
        <v>59.269120243270464</v>
      </c>
      <c r="E24" s="198">
        <v>10.832263303951796</v>
      </c>
      <c r="F24" s="198">
        <v>10.036646594754808</v>
      </c>
    </row>
    <row r="25" spans="1:6" ht="20.100000000000001" customHeight="1" x14ac:dyDescent="0.25">
      <c r="A25" s="393"/>
      <c r="B25" s="91" t="s">
        <v>260</v>
      </c>
      <c r="C25" s="198">
        <v>45.99622061029735</v>
      </c>
      <c r="D25" s="198">
        <v>41.320761200840863</v>
      </c>
      <c r="E25" s="198">
        <v>13.703029067790313</v>
      </c>
      <c r="F25" s="198">
        <v>13.439307626716795</v>
      </c>
    </row>
    <row r="26" spans="1:6" ht="20.100000000000001" customHeight="1" x14ac:dyDescent="0.25">
      <c r="A26" s="390" t="s">
        <v>192</v>
      </c>
      <c r="B26" s="108" t="s">
        <v>259</v>
      </c>
      <c r="C26" s="199">
        <v>409.01023064476567</v>
      </c>
      <c r="D26" s="199">
        <v>308.11973556061241</v>
      </c>
      <c r="E26" s="199">
        <v>182.84586942897965</v>
      </c>
      <c r="F26" s="199">
        <v>87.11973388487489</v>
      </c>
    </row>
    <row r="27" spans="1:6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3" t="s">
        <v>179</v>
      </c>
      <c r="B28" s="91" t="s">
        <v>259</v>
      </c>
      <c r="C28" s="198" t="s">
        <v>445</v>
      </c>
      <c r="D28" s="198" t="s">
        <v>445</v>
      </c>
      <c r="E28" s="198" t="s">
        <v>445</v>
      </c>
      <c r="F28" s="198" t="s">
        <v>445</v>
      </c>
    </row>
    <row r="29" spans="1:6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</row>
    <row r="30" spans="1:6" ht="20.100000000000001" customHeight="1" x14ac:dyDescent="0.25">
      <c r="A30" s="390" t="s">
        <v>190</v>
      </c>
      <c r="B30" s="108" t="s">
        <v>259</v>
      </c>
      <c r="C30" s="199">
        <v>283.55842200456902</v>
      </c>
      <c r="D30" s="199">
        <v>221.85470959987194</v>
      </c>
      <c r="E30" s="199">
        <v>57.980295065890296</v>
      </c>
      <c r="F30" s="199">
        <v>4.9660028414416484</v>
      </c>
    </row>
    <row r="31" spans="1:6" ht="20.100000000000001" customHeight="1" x14ac:dyDescent="0.25">
      <c r="A31" s="390"/>
      <c r="B31" s="108" t="s">
        <v>260</v>
      </c>
      <c r="C31" s="199">
        <v>16.924475803854982</v>
      </c>
      <c r="D31" s="199">
        <v>13.861851879728691</v>
      </c>
      <c r="E31" s="199">
        <v>2.9590945285550525</v>
      </c>
      <c r="F31" s="199" t="s">
        <v>445</v>
      </c>
    </row>
    <row r="32" spans="1:6" ht="20.100000000000001" customHeight="1" x14ac:dyDescent="0.25">
      <c r="A32" s="393" t="s">
        <v>193</v>
      </c>
      <c r="B32" s="91" t="s">
        <v>259</v>
      </c>
      <c r="C32" s="198">
        <v>436.57959415202816</v>
      </c>
      <c r="D32" s="198">
        <v>413.30297766724061</v>
      </c>
      <c r="E32" s="198">
        <v>132.55387486760858</v>
      </c>
      <c r="F32" s="198">
        <v>15.38229615582239</v>
      </c>
    </row>
    <row r="33" spans="1:6" ht="20.100000000000001" customHeight="1" x14ac:dyDescent="0.25">
      <c r="A33" s="393"/>
      <c r="B33" s="91" t="s">
        <v>260</v>
      </c>
      <c r="C33" s="198">
        <v>167.54763329599049</v>
      </c>
      <c r="D33" s="198">
        <v>82.481221406236983</v>
      </c>
      <c r="E33" s="198">
        <v>29.132105148608986</v>
      </c>
      <c r="F33" s="198">
        <v>22.197372672569763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49.064810409188034</v>
      </c>
      <c r="D34" s="199">
        <v>46.495256173387276</v>
      </c>
      <c r="E34" s="199">
        <v>10.938150061595353</v>
      </c>
      <c r="F34" s="199" t="s">
        <v>445</v>
      </c>
    </row>
    <row r="35" spans="1:6" ht="20.100000000000001" customHeight="1" x14ac:dyDescent="0.25">
      <c r="A35" s="390"/>
      <c r="B35" s="108" t="s">
        <v>260</v>
      </c>
      <c r="C35" s="199">
        <v>8.431109620806664</v>
      </c>
      <c r="D35" s="199">
        <v>8.431109620806664</v>
      </c>
      <c r="E35" s="199">
        <v>1.7884170900970549</v>
      </c>
      <c r="F35" s="199" t="s">
        <v>445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19.285350309781037</v>
      </c>
      <c r="D36" s="198" t="s">
        <v>445</v>
      </c>
      <c r="E36" s="198" t="s">
        <v>445</v>
      </c>
      <c r="F36" s="198" t="s">
        <v>445</v>
      </c>
    </row>
    <row r="37" spans="1:6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</row>
    <row r="38" spans="1:6" ht="20.100000000000001" customHeight="1" x14ac:dyDescent="0.25">
      <c r="A38" s="414" t="s">
        <v>195</v>
      </c>
      <c r="B38" s="108" t="s">
        <v>259</v>
      </c>
      <c r="C38" s="199">
        <v>8.13580011228823</v>
      </c>
      <c r="D38" s="199">
        <v>8.13580011228823</v>
      </c>
      <c r="E38" s="199">
        <v>7.2971643283601058</v>
      </c>
      <c r="F38" s="199">
        <v>6.1431788653124961</v>
      </c>
    </row>
    <row r="39" spans="1:6" ht="20.100000000000001" customHeight="1" x14ac:dyDescent="0.25">
      <c r="A39" s="414"/>
      <c r="B39" s="108" t="s">
        <v>260</v>
      </c>
      <c r="C39" s="199">
        <v>53.522520786136212</v>
      </c>
      <c r="D39" s="199">
        <v>36.149919609944696</v>
      </c>
      <c r="E39" s="199">
        <v>11.489469165764424</v>
      </c>
      <c r="F39" s="199">
        <v>6.0272739990576252</v>
      </c>
    </row>
    <row r="40" spans="1:6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</row>
    <row r="41" spans="1:6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>
        <v>18.469878288959372</v>
      </c>
      <c r="D45" s="198">
        <v>18.469878288959372</v>
      </c>
      <c r="E45" s="198">
        <v>2.0988500154485457</v>
      </c>
      <c r="F45" s="198" t="s">
        <v>445</v>
      </c>
    </row>
    <row r="46" spans="1:6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</row>
    <row r="47" spans="1:6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</row>
    <row r="48" spans="1:6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</row>
    <row r="49" spans="1:6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</row>
    <row r="50" spans="1:6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</row>
    <row r="51" spans="1:6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</row>
    <row r="52" spans="1:6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6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</row>
    <row r="54" spans="1:6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6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4" spans="1:6" ht="20.100000000000001" customHeight="1" x14ac:dyDescent="0.25"/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A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Hoja26">
    <pageSetUpPr fitToPage="1"/>
  </sheetPr>
  <dimension ref="A1:H75"/>
  <sheetViews>
    <sheetView showGridLines="0" zoomScale="80" zoomScaleNormal="80" workbookViewId="0">
      <selection activeCell="I71" sqref="I7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8" ht="84.75" customHeight="1" x14ac:dyDescent="0.25">
      <c r="H1" s="206" t="s">
        <v>151</v>
      </c>
    </row>
    <row r="4" spans="1:8" ht="13.8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389</v>
      </c>
      <c r="B5" s="403"/>
      <c r="C5" s="403"/>
      <c r="D5" s="403"/>
      <c r="E5" s="403"/>
      <c r="F5" s="403"/>
    </row>
    <row r="6" spans="1:8" ht="13.8" x14ac:dyDescent="0.25">
      <c r="A6" s="403" t="s">
        <v>209</v>
      </c>
      <c r="B6" s="403"/>
      <c r="C6" s="403"/>
      <c r="D6" s="403"/>
      <c r="E6" s="403"/>
      <c r="F6" s="403"/>
    </row>
    <row r="7" spans="1:8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7508.5160974907376</v>
      </c>
      <c r="D11" s="188">
        <v>6309.7036791389683</v>
      </c>
      <c r="E11" s="188">
        <v>7884.6627956757256</v>
      </c>
      <c r="F11" s="188">
        <v>6802.8661729690984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7491.0564921481455</v>
      </c>
      <c r="D13" s="199">
        <v>6309.7036791389683</v>
      </c>
      <c r="E13" s="199">
        <v>7884.6627956757256</v>
      </c>
      <c r="F13" s="199">
        <v>6802.8661729690984</v>
      </c>
    </row>
    <row r="14" spans="1:8" ht="20.100000000000001" customHeight="1" x14ac:dyDescent="0.25">
      <c r="A14" s="128" t="s">
        <v>5</v>
      </c>
      <c r="B14" s="133"/>
      <c r="C14" s="198" t="s">
        <v>445</v>
      </c>
      <c r="D14" s="198" t="s">
        <v>445</v>
      </c>
      <c r="E14" s="198" t="s">
        <v>445</v>
      </c>
      <c r="F14" s="198" t="s">
        <v>445</v>
      </c>
    </row>
    <row r="15" spans="1:8" ht="20.100000000000001" customHeight="1" x14ac:dyDescent="0.25">
      <c r="A15" s="127" t="s">
        <v>7</v>
      </c>
      <c r="B15" s="134"/>
      <c r="C15" s="199">
        <v>17.459605342589128</v>
      </c>
      <c r="D15" s="199" t="s">
        <v>445</v>
      </c>
      <c r="E15" s="199" t="s">
        <v>445</v>
      </c>
      <c r="F15" s="199" t="s">
        <v>445</v>
      </c>
    </row>
    <row r="16" spans="1:8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</row>
    <row r="17" spans="1:6" ht="20.100000000000001" customHeight="1" x14ac:dyDescent="0.25">
      <c r="A17" s="127"/>
      <c r="B17" s="134"/>
      <c r="C17" s="199"/>
      <c r="D17" s="199"/>
      <c r="E17" s="199"/>
      <c r="F17" s="199"/>
    </row>
    <row r="18" spans="1:6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6" ht="20.100000000000001" customHeight="1" x14ac:dyDescent="0.25">
      <c r="A19" s="127"/>
      <c r="B19" s="134"/>
      <c r="C19" s="199"/>
      <c r="D19" s="199"/>
      <c r="E19" s="199"/>
      <c r="F19" s="199"/>
    </row>
    <row r="20" spans="1:6" ht="20.100000000000001" customHeight="1" x14ac:dyDescent="0.25">
      <c r="A20" s="393" t="s">
        <v>186</v>
      </c>
      <c r="B20" s="91" t="s">
        <v>259</v>
      </c>
      <c r="C20" s="198">
        <v>406.76522490944484</v>
      </c>
      <c r="D20" s="198">
        <v>368.98270201335833</v>
      </c>
      <c r="E20" s="198">
        <v>418.44427136322361</v>
      </c>
      <c r="F20" s="198">
        <v>189.16114418011011</v>
      </c>
    </row>
    <row r="21" spans="1:6" ht="20.100000000000001" customHeight="1" x14ac:dyDescent="0.25">
      <c r="A21" s="393"/>
      <c r="B21" s="91" t="s">
        <v>260</v>
      </c>
      <c r="C21" s="198">
        <v>363.26230417747024</v>
      </c>
      <c r="D21" s="198">
        <v>237.49463370882037</v>
      </c>
      <c r="E21" s="198">
        <v>253.66535895124917</v>
      </c>
      <c r="F21" s="198">
        <v>46.880226790713905</v>
      </c>
    </row>
    <row r="22" spans="1:6" ht="20.100000000000001" customHeight="1" x14ac:dyDescent="0.25">
      <c r="A22" s="390" t="s">
        <v>249</v>
      </c>
      <c r="B22" s="108" t="s">
        <v>259</v>
      </c>
      <c r="C22" s="199">
        <v>91.677955432753095</v>
      </c>
      <c r="D22" s="199">
        <v>65.400542739900601</v>
      </c>
      <c r="E22" s="199">
        <v>76.904128596287791</v>
      </c>
      <c r="F22" s="199">
        <v>59.136909998502361</v>
      </c>
    </row>
    <row r="23" spans="1:6" ht="20.100000000000001" customHeight="1" x14ac:dyDescent="0.25">
      <c r="A23" s="390"/>
      <c r="B23" s="108" t="s">
        <v>260</v>
      </c>
      <c r="C23" s="199">
        <v>2.2003391407478721</v>
      </c>
      <c r="D23" s="199">
        <v>0.97792850699905431</v>
      </c>
      <c r="E23" s="199">
        <v>1.1112823832042831</v>
      </c>
      <c r="F23" s="199" t="s">
        <v>445</v>
      </c>
    </row>
    <row r="24" spans="1:6" ht="20.100000000000001" customHeight="1" x14ac:dyDescent="0.25">
      <c r="A24" s="393" t="s">
        <v>180</v>
      </c>
      <c r="B24" s="91" t="s">
        <v>259</v>
      </c>
      <c r="C24" s="198">
        <v>1785.8351604066929</v>
      </c>
      <c r="D24" s="198">
        <v>1758.7922604644546</v>
      </c>
      <c r="E24" s="198">
        <v>1604.1337143237131</v>
      </c>
      <c r="F24" s="198">
        <v>1508.7339141000673</v>
      </c>
    </row>
    <row r="25" spans="1:6" ht="20.100000000000001" customHeight="1" x14ac:dyDescent="0.25">
      <c r="A25" s="393"/>
      <c r="B25" s="91" t="s">
        <v>260</v>
      </c>
      <c r="C25" s="198">
        <v>57.963212009668254</v>
      </c>
      <c r="D25" s="198">
        <v>45.50161170873448</v>
      </c>
      <c r="E25" s="198">
        <v>34.522758456935506</v>
      </c>
      <c r="F25" s="198">
        <v>22.575469931483159</v>
      </c>
    </row>
    <row r="26" spans="1:6" ht="20.100000000000001" customHeight="1" x14ac:dyDescent="0.25">
      <c r="A26" s="390" t="s">
        <v>192</v>
      </c>
      <c r="B26" s="108" t="s">
        <v>259</v>
      </c>
      <c r="C26" s="199">
        <v>2097.9033550787613</v>
      </c>
      <c r="D26" s="199">
        <v>1676.0776413836434</v>
      </c>
      <c r="E26" s="199">
        <v>3112.3060643681169</v>
      </c>
      <c r="F26" s="199">
        <v>3058.3006808948944</v>
      </c>
    </row>
    <row r="27" spans="1:6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3" t="s">
        <v>179</v>
      </c>
      <c r="B28" s="91" t="s">
        <v>259</v>
      </c>
      <c r="C28" s="198">
        <v>74.200524289913247</v>
      </c>
      <c r="D28" s="198">
        <v>72.677749164940522</v>
      </c>
      <c r="E28" s="198">
        <v>52.906063671864644</v>
      </c>
      <c r="F28" s="198">
        <v>32.076379946434635</v>
      </c>
    </row>
    <row r="29" spans="1:6" ht="20.100000000000001" customHeight="1" x14ac:dyDescent="0.25">
      <c r="A29" s="393"/>
      <c r="B29" s="91" t="s">
        <v>260</v>
      </c>
      <c r="C29" s="198">
        <v>70.942338409418866</v>
      </c>
      <c r="D29" s="198">
        <v>54.427512975301369</v>
      </c>
      <c r="E29" s="198">
        <v>40.830747594031223</v>
      </c>
      <c r="F29" s="198">
        <v>28.793367883708854</v>
      </c>
    </row>
    <row r="30" spans="1:6" ht="20.100000000000001" customHeight="1" x14ac:dyDescent="0.25">
      <c r="A30" s="390" t="s">
        <v>190</v>
      </c>
      <c r="B30" s="108" t="s">
        <v>259</v>
      </c>
      <c r="C30" s="199">
        <v>634.86003377505824</v>
      </c>
      <c r="D30" s="199">
        <v>487.3284384403056</v>
      </c>
      <c r="E30" s="199">
        <v>506.5329842105495</v>
      </c>
      <c r="F30" s="199">
        <v>449.80040676359431</v>
      </c>
    </row>
    <row r="31" spans="1:6" ht="20.100000000000001" customHeight="1" x14ac:dyDescent="0.25">
      <c r="A31" s="390"/>
      <c r="B31" s="108" t="s">
        <v>260</v>
      </c>
      <c r="C31" s="199">
        <v>180.95805643634202</v>
      </c>
      <c r="D31" s="199">
        <v>102.91454494948641</v>
      </c>
      <c r="E31" s="199">
        <v>83.591448801942903</v>
      </c>
      <c r="F31" s="199">
        <v>69.978235394309067</v>
      </c>
    </row>
    <row r="32" spans="1:6" ht="20.100000000000001" customHeight="1" x14ac:dyDescent="0.25">
      <c r="A32" s="393" t="s">
        <v>193</v>
      </c>
      <c r="B32" s="91" t="s">
        <v>259</v>
      </c>
      <c r="C32" s="198">
        <v>813.27352918170754</v>
      </c>
      <c r="D32" s="198">
        <v>643.89643318210267</v>
      </c>
      <c r="E32" s="198">
        <v>879.62378437241318</v>
      </c>
      <c r="F32" s="198">
        <v>750.0227198806017</v>
      </c>
    </row>
    <row r="33" spans="1:6" ht="20.100000000000001" customHeight="1" x14ac:dyDescent="0.25">
      <c r="A33" s="393"/>
      <c r="B33" s="91" t="s">
        <v>260</v>
      </c>
      <c r="C33" s="198">
        <v>154.19506807860265</v>
      </c>
      <c r="D33" s="198">
        <v>115.8619424121033</v>
      </c>
      <c r="E33" s="198">
        <v>73.165056980948378</v>
      </c>
      <c r="F33" s="198">
        <v>45.917600531954427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166.81002719516493</v>
      </c>
      <c r="D34" s="199">
        <v>165.08847408323751</v>
      </c>
      <c r="E34" s="199">
        <v>123.63411336639322</v>
      </c>
      <c r="F34" s="199">
        <v>35.263963152788996</v>
      </c>
    </row>
    <row r="35" spans="1:6" ht="20.100000000000001" customHeight="1" x14ac:dyDescent="0.25">
      <c r="A35" s="390"/>
      <c r="B35" s="108" t="s">
        <v>260</v>
      </c>
      <c r="C35" s="199">
        <v>17.400762835405221</v>
      </c>
      <c r="D35" s="199">
        <v>15.698954735000507</v>
      </c>
      <c r="E35" s="199">
        <v>10.788636200753199</v>
      </c>
      <c r="F35" s="199">
        <v>6.4623898141951184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155.54118321459509</v>
      </c>
      <c r="D36" s="198">
        <v>143.97783676120264</v>
      </c>
      <c r="E36" s="198">
        <v>88.15829263721902</v>
      </c>
      <c r="F36" s="198">
        <v>60.364561729961281</v>
      </c>
    </row>
    <row r="37" spans="1:6" ht="20.100000000000001" customHeight="1" x14ac:dyDescent="0.25">
      <c r="A37" s="393"/>
      <c r="B37" s="91" t="s">
        <v>260</v>
      </c>
      <c r="C37" s="198">
        <v>2.3741781892838265</v>
      </c>
      <c r="D37" s="198">
        <v>2.3741781892838265</v>
      </c>
      <c r="E37" s="198">
        <v>1.8140263336195039</v>
      </c>
      <c r="F37" s="198">
        <v>1.4904892925477704</v>
      </c>
    </row>
    <row r="38" spans="1:6" ht="20.100000000000001" customHeight="1" x14ac:dyDescent="0.25">
      <c r="A38" s="414" t="s">
        <v>195</v>
      </c>
      <c r="B38" s="108" t="s">
        <v>259</v>
      </c>
      <c r="C38" s="199">
        <v>355.78810962185509</v>
      </c>
      <c r="D38" s="199">
        <v>311.00281008899162</v>
      </c>
      <c r="E38" s="199">
        <v>486.63577367706978</v>
      </c>
      <c r="F38" s="199">
        <v>424.8849203608774</v>
      </c>
    </row>
    <row r="39" spans="1:6" ht="20.100000000000001" customHeight="1" x14ac:dyDescent="0.25">
      <c r="A39" s="414"/>
      <c r="B39" s="108" t="s">
        <v>260</v>
      </c>
      <c r="C39" s="199">
        <v>59.105129765265126</v>
      </c>
      <c r="D39" s="199">
        <v>41.227483631100398</v>
      </c>
      <c r="E39" s="199">
        <v>35.894289386193563</v>
      </c>
      <c r="F39" s="199">
        <v>13.022792322349277</v>
      </c>
    </row>
    <row r="40" spans="1:6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</row>
    <row r="41" spans="1:6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</row>
    <row r="46" spans="1:6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</row>
    <row r="47" spans="1:6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</row>
    <row r="48" spans="1:6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</row>
    <row r="49" spans="1:6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</row>
    <row r="50" spans="1:6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</row>
    <row r="51" spans="1:6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</row>
    <row r="52" spans="1:6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6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</row>
    <row r="54" spans="1:6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6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>
        <v>17.459605342589128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4" spans="1:6" ht="20.100000000000001" customHeight="1" x14ac:dyDescent="0.25"/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B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 codeName="Hoja27"/>
  <dimension ref="A1:I75"/>
  <sheetViews>
    <sheetView showGridLines="0" zoomScale="80" zoomScaleNormal="80" workbookViewId="0">
      <selection activeCell="J68" sqref="J68"/>
    </sheetView>
  </sheetViews>
  <sheetFormatPr baseColWidth="10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</cols>
  <sheetData>
    <row r="1" spans="1:8" ht="80.25" customHeight="1" x14ac:dyDescent="0.25">
      <c r="H1" s="206" t="s">
        <v>151</v>
      </c>
    </row>
    <row r="3" spans="1:8" ht="17.25" customHeight="1" x14ac:dyDescent="0.25"/>
    <row r="4" spans="1:8" ht="15.75" customHeight="1" x14ac:dyDescent="0.25">
      <c r="A4" s="403" t="s">
        <v>488</v>
      </c>
      <c r="B4" s="403"/>
      <c r="C4" s="403"/>
      <c r="D4" s="403"/>
      <c r="E4" s="403"/>
      <c r="F4" s="403"/>
    </row>
    <row r="5" spans="1:8" ht="13.8" x14ac:dyDescent="0.25">
      <c r="A5" s="403" t="s">
        <v>390</v>
      </c>
      <c r="B5" s="403"/>
      <c r="C5" s="403"/>
      <c r="D5" s="403"/>
      <c r="E5" s="403"/>
      <c r="F5" s="403"/>
    </row>
    <row r="6" spans="1:8" ht="15" customHeight="1" x14ac:dyDescent="0.25">
      <c r="A6" s="403" t="s">
        <v>456</v>
      </c>
      <c r="B6" s="403"/>
      <c r="C6" s="403"/>
      <c r="D6" s="403"/>
      <c r="E6" s="403"/>
      <c r="F6" s="403"/>
    </row>
    <row r="7" spans="1:8" ht="12.75" customHeight="1" x14ac:dyDescent="0.25">
      <c r="A7" s="26"/>
      <c r="B7" s="26"/>
      <c r="C7" s="26"/>
      <c r="D7" s="26"/>
      <c r="E7" s="26"/>
      <c r="F7" s="26"/>
    </row>
    <row r="8" spans="1:8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8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</row>
    <row r="10" spans="1:8" ht="20.100000000000001" customHeight="1" x14ac:dyDescent="0.25">
      <c r="A10" s="97"/>
      <c r="B10" s="97"/>
      <c r="C10" s="97"/>
      <c r="D10" s="97"/>
      <c r="E10" s="97"/>
      <c r="F10" s="97"/>
    </row>
    <row r="11" spans="1:8" ht="20.100000000000001" customHeight="1" x14ac:dyDescent="0.25">
      <c r="A11" s="127" t="s">
        <v>1</v>
      </c>
      <c r="B11" s="132"/>
      <c r="C11" s="188">
        <v>7816.9488113379339</v>
      </c>
      <c r="D11" s="188">
        <v>7606.0543273729354</v>
      </c>
      <c r="E11" s="188">
        <v>107386.13652401818</v>
      </c>
      <c r="F11" s="188">
        <v>106149.37044410438</v>
      </c>
    </row>
    <row r="12" spans="1:8" ht="20.100000000000001" customHeight="1" x14ac:dyDescent="0.25">
      <c r="A12" s="128"/>
      <c r="B12" s="133"/>
      <c r="C12" s="198"/>
      <c r="D12" s="198"/>
      <c r="E12" s="198"/>
      <c r="F12" s="198"/>
    </row>
    <row r="13" spans="1:8" ht="20.100000000000001" customHeight="1" x14ac:dyDescent="0.25">
      <c r="A13" s="127" t="s">
        <v>3</v>
      </c>
      <c r="B13" s="134"/>
      <c r="C13" s="199">
        <v>7816.9488113379339</v>
      </c>
      <c r="D13" s="199">
        <v>7606.0543273729354</v>
      </c>
      <c r="E13" s="199">
        <v>107386.13652401818</v>
      </c>
      <c r="F13" s="199">
        <v>106149.37044410438</v>
      </c>
    </row>
    <row r="14" spans="1:8" ht="20.100000000000001" customHeight="1" x14ac:dyDescent="0.25">
      <c r="A14" s="128" t="s">
        <v>5</v>
      </c>
      <c r="B14" s="133"/>
      <c r="C14" s="198" t="s">
        <v>445</v>
      </c>
      <c r="D14" s="198" t="s">
        <v>445</v>
      </c>
      <c r="E14" s="198" t="s">
        <v>445</v>
      </c>
      <c r="F14" s="198" t="s">
        <v>445</v>
      </c>
    </row>
    <row r="15" spans="1:8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</row>
    <row r="16" spans="1:8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</row>
    <row r="17" spans="1:9" ht="20.100000000000001" customHeight="1" x14ac:dyDescent="0.25">
      <c r="A17" s="127"/>
      <c r="B17" s="134"/>
      <c r="C17" s="199"/>
      <c r="D17" s="199"/>
      <c r="E17" s="199"/>
      <c r="F17" s="199"/>
    </row>
    <row r="18" spans="1:9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9" ht="20.100000000000001" customHeight="1" x14ac:dyDescent="0.25">
      <c r="A19" s="127"/>
      <c r="B19" s="134"/>
      <c r="C19" s="199"/>
      <c r="D19" s="199"/>
      <c r="E19" s="199"/>
      <c r="F19" s="199"/>
    </row>
    <row r="20" spans="1:9" ht="20.100000000000001" customHeight="1" x14ac:dyDescent="0.25">
      <c r="A20" s="393" t="s">
        <v>186</v>
      </c>
      <c r="B20" s="91" t="s">
        <v>259</v>
      </c>
      <c r="C20" s="198">
        <v>7.921902150703259</v>
      </c>
      <c r="D20" s="198">
        <v>5.4411667169031768</v>
      </c>
      <c r="E20" s="198">
        <v>48.312011573320916</v>
      </c>
      <c r="F20" s="198">
        <v>47.902920673320921</v>
      </c>
    </row>
    <row r="21" spans="1:9" ht="20.100000000000001" customHeight="1" x14ac:dyDescent="0.25">
      <c r="A21" s="393"/>
      <c r="B21" s="91" t="s">
        <v>260</v>
      </c>
      <c r="C21" s="198">
        <v>38.475249688752591</v>
      </c>
      <c r="D21" s="198">
        <v>13.811593066454471</v>
      </c>
      <c r="E21" s="198">
        <v>115.35382893440207</v>
      </c>
      <c r="F21" s="198">
        <v>109.48438554460097</v>
      </c>
    </row>
    <row r="22" spans="1:9" ht="20.100000000000001" customHeight="1" x14ac:dyDescent="0.25">
      <c r="A22" s="390" t="s">
        <v>249</v>
      </c>
      <c r="B22" s="108" t="s">
        <v>259</v>
      </c>
      <c r="C22" s="199" t="s">
        <v>445</v>
      </c>
      <c r="D22" s="199" t="s">
        <v>445</v>
      </c>
      <c r="E22" s="199" t="s">
        <v>445</v>
      </c>
      <c r="F22" s="199" t="s">
        <v>445</v>
      </c>
    </row>
    <row r="23" spans="1:9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</row>
    <row r="24" spans="1:9" ht="20.100000000000001" customHeight="1" x14ac:dyDescent="0.25">
      <c r="A24" s="393" t="s">
        <v>180</v>
      </c>
      <c r="B24" s="91" t="s">
        <v>259</v>
      </c>
      <c r="C24" s="198" t="s">
        <v>445</v>
      </c>
      <c r="D24" s="198" t="s">
        <v>445</v>
      </c>
      <c r="E24" s="198" t="s">
        <v>445</v>
      </c>
      <c r="F24" s="198" t="s">
        <v>445</v>
      </c>
    </row>
    <row r="25" spans="1:9" ht="20.100000000000001" customHeight="1" x14ac:dyDescent="0.25">
      <c r="A25" s="393"/>
      <c r="B25" s="91" t="s">
        <v>260</v>
      </c>
      <c r="C25" s="198">
        <v>61.747608079203012</v>
      </c>
      <c r="D25" s="198">
        <v>61.747608079203012</v>
      </c>
      <c r="E25" s="198">
        <v>421.00641965740857</v>
      </c>
      <c r="F25" s="198">
        <v>421.00641965740857</v>
      </c>
    </row>
    <row r="26" spans="1:9" ht="20.100000000000001" customHeight="1" x14ac:dyDescent="0.25">
      <c r="A26" s="390" t="s">
        <v>192</v>
      </c>
      <c r="B26" s="108" t="s">
        <v>259</v>
      </c>
      <c r="C26" s="199" t="s">
        <v>445</v>
      </c>
      <c r="D26" s="199" t="s">
        <v>445</v>
      </c>
      <c r="E26" s="199" t="s">
        <v>445</v>
      </c>
      <c r="F26" s="199" t="s">
        <v>445</v>
      </c>
    </row>
    <row r="27" spans="1:9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9" ht="20.100000000000001" customHeight="1" x14ac:dyDescent="0.25">
      <c r="A28" s="393" t="s">
        <v>179</v>
      </c>
      <c r="B28" s="91" t="s">
        <v>259</v>
      </c>
      <c r="C28" s="198">
        <v>6544.0459530625703</v>
      </c>
      <c r="D28" s="198">
        <v>6374.8812421074854</v>
      </c>
      <c r="E28" s="198">
        <v>89062.788472551896</v>
      </c>
      <c r="F28" s="198">
        <v>88181.515850673939</v>
      </c>
      <c r="G28" s="185"/>
      <c r="H28" s="173"/>
      <c r="I28" s="173"/>
    </row>
    <row r="29" spans="1:9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</row>
    <row r="30" spans="1:9" ht="20.100000000000001" customHeight="1" x14ac:dyDescent="0.25">
      <c r="A30" s="390" t="s">
        <v>190</v>
      </c>
      <c r="B30" s="108" t="s">
        <v>259</v>
      </c>
      <c r="C30" s="199">
        <v>258.71670636837553</v>
      </c>
      <c r="D30" s="199">
        <v>251.52989901806743</v>
      </c>
      <c r="E30" s="199">
        <v>3620.5876870664665</v>
      </c>
      <c r="F30" s="199">
        <v>3417.0833573109071</v>
      </c>
    </row>
    <row r="31" spans="1:9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</row>
    <row r="32" spans="1:9" ht="20.100000000000001" customHeight="1" x14ac:dyDescent="0.25">
      <c r="A32" s="393" t="s">
        <v>193</v>
      </c>
      <c r="B32" s="91" t="s">
        <v>259</v>
      </c>
      <c r="C32" s="198">
        <v>768.23858908391469</v>
      </c>
      <c r="D32" s="198">
        <v>768.23858908391469</v>
      </c>
      <c r="E32" s="198">
        <v>12205.952407104029</v>
      </c>
      <c r="F32" s="198">
        <v>12205.952407104029</v>
      </c>
    </row>
    <row r="33" spans="1:6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</row>
    <row r="34" spans="1:6" ht="20.100000000000001" customHeight="1" x14ac:dyDescent="0.25">
      <c r="A34" s="390" t="s">
        <v>181</v>
      </c>
      <c r="B34" s="108" t="s">
        <v>259</v>
      </c>
      <c r="C34" s="199" t="s">
        <v>445</v>
      </c>
      <c r="D34" s="199" t="s">
        <v>445</v>
      </c>
      <c r="E34" s="199" t="s">
        <v>445</v>
      </c>
      <c r="F34" s="199" t="s">
        <v>445</v>
      </c>
    </row>
    <row r="35" spans="1:6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14.587098396474017</v>
      </c>
      <c r="D36" s="198">
        <v>14.587098396474017</v>
      </c>
      <c r="E36" s="198">
        <v>210.0831552875444</v>
      </c>
      <c r="F36" s="198">
        <v>124.77860983754437</v>
      </c>
    </row>
    <row r="37" spans="1:6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</row>
    <row r="38" spans="1:6" ht="20.100000000000001" customHeight="1" x14ac:dyDescent="0.25">
      <c r="A38" s="414" t="s">
        <v>195</v>
      </c>
      <c r="B38" s="108" t="s">
        <v>259</v>
      </c>
      <c r="C38" s="199">
        <v>123.215704507929</v>
      </c>
      <c r="D38" s="199">
        <v>115.81713090443314</v>
      </c>
      <c r="E38" s="199">
        <v>1702.0525418429816</v>
      </c>
      <c r="F38" s="199">
        <v>1641.6464933026264</v>
      </c>
    </row>
    <row r="39" spans="1:6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</row>
    <row r="40" spans="1:6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</row>
    <row r="41" spans="1:6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</row>
    <row r="46" spans="1:6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</row>
    <row r="47" spans="1:6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</row>
    <row r="48" spans="1:6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</row>
    <row r="49" spans="1:6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</row>
    <row r="50" spans="1:6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</row>
    <row r="51" spans="1:6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</row>
    <row r="52" spans="1:6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6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</row>
    <row r="54" spans="1:6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6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4" spans="1:6" ht="20.100000000000001" customHeight="1" x14ac:dyDescent="0.25"/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62:A63"/>
    <mergeCell ref="A64:A65"/>
    <mergeCell ref="A66:A67"/>
    <mergeCell ref="A68:A69"/>
    <mergeCell ref="A70:A71"/>
    <mergeCell ref="A72:A73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</mergeCells>
  <hyperlinks>
    <hyperlink ref="H1" location="ÍNDICE!A1" display="INDICE" xr:uid="{00000000-0004-0000-1C00-000000000000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Hoja3"/>
  <dimension ref="A1:J42"/>
  <sheetViews>
    <sheetView showGridLines="0" zoomScale="80" zoomScaleNormal="80" workbookViewId="0">
      <selection activeCell="H41" sqref="H41"/>
    </sheetView>
  </sheetViews>
  <sheetFormatPr baseColWidth="10" defaultRowHeight="13.2" x14ac:dyDescent="0.25"/>
  <cols>
    <col min="1" max="1" width="44.44140625" customWidth="1"/>
    <col min="2" max="2" width="13.88671875" customWidth="1"/>
    <col min="3" max="3" width="17.5546875" style="180" customWidth="1"/>
    <col min="4" max="4" width="19.109375" style="180" customWidth="1"/>
    <col min="5" max="5" width="14" style="180" customWidth="1"/>
    <col min="6" max="6" width="20.33203125" style="180" customWidth="1"/>
    <col min="7" max="7" width="19.33203125" style="180" customWidth="1"/>
  </cols>
  <sheetData>
    <row r="1" spans="1:9" ht="64.5" customHeight="1" x14ac:dyDescent="0.25">
      <c r="I1" s="206" t="s">
        <v>151</v>
      </c>
    </row>
    <row r="4" spans="1:9" ht="13.8" x14ac:dyDescent="0.25">
      <c r="A4" s="380" t="s">
        <v>488</v>
      </c>
      <c r="B4" s="380"/>
      <c r="C4" s="380"/>
      <c r="D4" s="380"/>
      <c r="E4" s="380"/>
      <c r="F4" s="380"/>
      <c r="G4" s="380"/>
    </row>
    <row r="5" spans="1:9" ht="13.8" x14ac:dyDescent="0.25">
      <c r="A5" s="380" t="s">
        <v>17</v>
      </c>
      <c r="B5" s="380"/>
      <c r="C5" s="380"/>
      <c r="D5" s="380"/>
      <c r="E5" s="380"/>
      <c r="F5" s="380"/>
      <c r="G5" s="380"/>
    </row>
    <row r="6" spans="1:9" x14ac:dyDescent="0.25">
      <c r="C6" s="197"/>
      <c r="D6" s="197"/>
      <c r="E6" s="197"/>
      <c r="F6" s="197"/>
      <c r="G6" s="197"/>
    </row>
    <row r="7" spans="1:9" ht="21" customHeight="1" x14ac:dyDescent="0.25">
      <c r="A7" s="382" t="s">
        <v>241</v>
      </c>
      <c r="B7" s="385"/>
      <c r="C7" s="387" t="s">
        <v>253</v>
      </c>
      <c r="D7" s="388"/>
      <c r="E7" s="389"/>
      <c r="F7" s="391" t="s">
        <v>443</v>
      </c>
      <c r="G7" s="391" t="s">
        <v>444</v>
      </c>
    </row>
    <row r="8" spans="1:9" ht="30" customHeight="1" x14ac:dyDescent="0.25">
      <c r="A8" s="384"/>
      <c r="B8" s="386"/>
      <c r="C8" s="343" t="s">
        <v>256</v>
      </c>
      <c r="D8" s="343" t="s">
        <v>257</v>
      </c>
      <c r="E8" s="343" t="s">
        <v>258</v>
      </c>
      <c r="F8" s="392"/>
      <c r="G8" s="392"/>
    </row>
    <row r="9" spans="1:9" x14ac:dyDescent="0.25">
      <c r="A9" s="97"/>
      <c r="B9" s="97"/>
      <c r="C9" s="196"/>
      <c r="D9" s="196"/>
      <c r="E9" s="196"/>
      <c r="F9" s="196"/>
      <c r="G9" s="196"/>
    </row>
    <row r="10" spans="1:9" ht="20.100000000000001" customHeight="1" x14ac:dyDescent="0.25">
      <c r="A10" s="390" t="s">
        <v>1</v>
      </c>
      <c r="B10" s="101" t="s">
        <v>259</v>
      </c>
      <c r="C10" s="188">
        <v>1357464.4914577892</v>
      </c>
      <c r="D10" s="188">
        <v>1186173.9149562409</v>
      </c>
      <c r="E10" s="188">
        <v>1108438.9593474846</v>
      </c>
      <c r="F10" s="188" t="s">
        <v>445</v>
      </c>
      <c r="G10" s="188" t="s">
        <v>445</v>
      </c>
    </row>
    <row r="11" spans="1:9" ht="20.100000000000001" customHeight="1" x14ac:dyDescent="0.25">
      <c r="A11" s="390"/>
      <c r="B11" s="101" t="s">
        <v>260</v>
      </c>
      <c r="C11" s="188">
        <v>221075.76646837738</v>
      </c>
      <c r="D11" s="188">
        <v>178414.51489185626</v>
      </c>
      <c r="E11" s="188">
        <v>165990.15605821699</v>
      </c>
      <c r="F11" s="188" t="s">
        <v>445</v>
      </c>
      <c r="G11" s="188" t="s">
        <v>445</v>
      </c>
    </row>
    <row r="12" spans="1:9" ht="20.100000000000001" customHeight="1" x14ac:dyDescent="0.25">
      <c r="A12" s="128"/>
      <c r="B12" s="102"/>
      <c r="C12" s="198"/>
      <c r="D12" s="198"/>
      <c r="E12" s="285"/>
      <c r="F12" s="198"/>
      <c r="G12" s="198"/>
    </row>
    <row r="13" spans="1:9" ht="20.100000000000001" customHeight="1" x14ac:dyDescent="0.25">
      <c r="A13" s="390" t="s">
        <v>261</v>
      </c>
      <c r="B13" s="101" t="s">
        <v>259</v>
      </c>
      <c r="C13" s="199">
        <v>183081.07742967259</v>
      </c>
      <c r="D13" s="199">
        <v>178340.19552782414</v>
      </c>
      <c r="E13" s="199">
        <v>175489.31248971529</v>
      </c>
      <c r="F13" s="199">
        <v>7130824.8722019568</v>
      </c>
      <c r="G13" s="199">
        <v>6980251.8728597378</v>
      </c>
      <c r="H13" s="208"/>
      <c r="I13" s="208"/>
    </row>
    <row r="14" spans="1:9" ht="20.100000000000001" customHeight="1" x14ac:dyDescent="0.25">
      <c r="A14" s="390"/>
      <c r="B14" s="101" t="s">
        <v>260</v>
      </c>
      <c r="C14" s="199">
        <v>12452.261153099082</v>
      </c>
      <c r="D14" s="199">
        <v>10535.418496607943</v>
      </c>
      <c r="E14" s="199">
        <v>9999.2558645268764</v>
      </c>
      <c r="F14" s="199">
        <v>63606.437899466473</v>
      </c>
      <c r="G14" s="199">
        <v>38369.274946210557</v>
      </c>
    </row>
    <row r="15" spans="1:9" ht="20.100000000000001" customHeight="1" x14ac:dyDescent="0.25">
      <c r="A15" s="393" t="s">
        <v>262</v>
      </c>
      <c r="B15" s="102" t="s">
        <v>259</v>
      </c>
      <c r="C15" s="198">
        <v>448775.77446970984</v>
      </c>
      <c r="D15" s="198">
        <v>407010.5436755619</v>
      </c>
      <c r="E15" s="198">
        <v>368044.51609295997</v>
      </c>
      <c r="F15" s="198">
        <v>162546.13832375093</v>
      </c>
      <c r="G15" s="198">
        <v>161021.03732692072</v>
      </c>
    </row>
    <row r="16" spans="1:9" ht="20.100000000000001" customHeight="1" x14ac:dyDescent="0.25">
      <c r="A16" s="393"/>
      <c r="B16" s="102" t="s">
        <v>260</v>
      </c>
      <c r="C16" s="198">
        <v>88634.615651710847</v>
      </c>
      <c r="D16" s="198">
        <v>69635.862650728523</v>
      </c>
      <c r="E16" s="198">
        <v>64049.253675674569</v>
      </c>
      <c r="F16" s="198">
        <v>17646.24011798653</v>
      </c>
      <c r="G16" s="198">
        <v>17409.836849896175</v>
      </c>
    </row>
    <row r="17" spans="1:7" ht="20.100000000000001" customHeight="1" x14ac:dyDescent="0.25">
      <c r="A17" s="390" t="s">
        <v>263</v>
      </c>
      <c r="B17" s="101" t="s">
        <v>259</v>
      </c>
      <c r="C17" s="199">
        <v>60354.773735911309</v>
      </c>
      <c r="D17" s="199">
        <v>50715.754750837143</v>
      </c>
      <c r="E17" s="199">
        <v>32225.904626049694</v>
      </c>
      <c r="F17" s="199">
        <v>3835.0013532828989</v>
      </c>
      <c r="G17" s="199">
        <v>3479.9843943522155</v>
      </c>
    </row>
    <row r="18" spans="1:7" ht="20.100000000000001" customHeight="1" x14ac:dyDescent="0.25">
      <c r="A18" s="390"/>
      <c r="B18" s="101" t="s">
        <v>260</v>
      </c>
      <c r="C18" s="199">
        <v>19388.862858317363</v>
      </c>
      <c r="D18" s="199">
        <v>13659.174483345363</v>
      </c>
      <c r="E18" s="199">
        <v>11800.900938255925</v>
      </c>
      <c r="F18" s="199">
        <v>1462.4359727100584</v>
      </c>
      <c r="G18" s="199">
        <v>1361.2154272652051</v>
      </c>
    </row>
    <row r="19" spans="1:7" ht="20.100000000000001" customHeight="1" x14ac:dyDescent="0.25">
      <c r="A19" s="393" t="s">
        <v>264</v>
      </c>
      <c r="B19" s="102" t="s">
        <v>259</v>
      </c>
      <c r="C19" s="198">
        <v>104557.78184174711</v>
      </c>
      <c r="D19" s="198">
        <v>103102.80046564311</v>
      </c>
      <c r="E19" s="198">
        <v>102616.48952694364</v>
      </c>
      <c r="F19" s="198">
        <v>10106104.818117935</v>
      </c>
      <c r="G19" s="198">
        <v>10104330.829931922</v>
      </c>
    </row>
    <row r="20" spans="1:7" ht="20.100000000000001" customHeight="1" x14ac:dyDescent="0.25">
      <c r="A20" s="393"/>
      <c r="B20" s="102" t="s">
        <v>260</v>
      </c>
      <c r="C20" s="198" t="s">
        <v>445</v>
      </c>
      <c r="D20" s="198" t="s">
        <v>445</v>
      </c>
      <c r="E20" s="198" t="s">
        <v>445</v>
      </c>
      <c r="F20" s="198" t="s">
        <v>445</v>
      </c>
      <c r="G20" s="198" t="s">
        <v>445</v>
      </c>
    </row>
    <row r="21" spans="1:7" ht="20.100000000000001" customHeight="1" x14ac:dyDescent="0.25">
      <c r="A21" s="390" t="s">
        <v>265</v>
      </c>
      <c r="B21" s="101" t="s">
        <v>259</v>
      </c>
      <c r="C21" s="199">
        <v>19388.093995289375</v>
      </c>
      <c r="D21" s="199" t="s">
        <v>445</v>
      </c>
      <c r="E21" s="199" t="s">
        <v>445</v>
      </c>
      <c r="F21" s="199" t="s">
        <v>445</v>
      </c>
      <c r="G21" s="199" t="s">
        <v>445</v>
      </c>
    </row>
    <row r="22" spans="1:7" ht="20.100000000000001" customHeight="1" x14ac:dyDescent="0.25">
      <c r="A22" s="390"/>
      <c r="B22" s="101" t="s">
        <v>260</v>
      </c>
      <c r="C22" s="199" t="s">
        <v>445</v>
      </c>
      <c r="D22" s="199" t="s">
        <v>445</v>
      </c>
      <c r="E22" s="199" t="s">
        <v>445</v>
      </c>
      <c r="F22" s="199" t="s">
        <v>445</v>
      </c>
      <c r="G22" s="199" t="s">
        <v>445</v>
      </c>
    </row>
    <row r="23" spans="1:7" ht="20.100000000000001" customHeight="1" x14ac:dyDescent="0.25">
      <c r="A23" s="393" t="s">
        <v>287</v>
      </c>
      <c r="B23" s="102" t="s">
        <v>259</v>
      </c>
      <c r="C23" s="198">
        <v>15218.94766743115</v>
      </c>
      <c r="D23" s="198">
        <v>10221.044248571683</v>
      </c>
      <c r="E23" s="198">
        <v>8402.9362048901585</v>
      </c>
      <c r="F23" s="198">
        <v>60041.529299249349</v>
      </c>
      <c r="G23" s="198">
        <v>56058.90379421231</v>
      </c>
    </row>
    <row r="24" spans="1:7" ht="20.100000000000001" customHeight="1" x14ac:dyDescent="0.25">
      <c r="A24" s="393"/>
      <c r="B24" s="102" t="s">
        <v>260</v>
      </c>
      <c r="C24" s="198">
        <v>36.473573278817113</v>
      </c>
      <c r="D24" s="198">
        <v>36.473573278817113</v>
      </c>
      <c r="E24" s="198">
        <v>36.473573278817113</v>
      </c>
      <c r="F24" s="198">
        <v>91.161679257328217</v>
      </c>
      <c r="G24" s="198">
        <v>84.190920855889203</v>
      </c>
    </row>
    <row r="25" spans="1:7" ht="20.100000000000001" customHeight="1" x14ac:dyDescent="0.25">
      <c r="A25" s="390" t="s">
        <v>266</v>
      </c>
      <c r="B25" s="101" t="s">
        <v>259</v>
      </c>
      <c r="C25" s="199">
        <v>9464.5163108090492</v>
      </c>
      <c r="D25" s="199">
        <v>7925.7231292250863</v>
      </c>
      <c r="E25" s="199">
        <v>7555.9484135548873</v>
      </c>
      <c r="F25" s="199">
        <v>43380.495749664326</v>
      </c>
      <c r="G25" s="199">
        <v>42494.192654080281</v>
      </c>
    </row>
    <row r="26" spans="1:7" ht="20.100000000000001" customHeight="1" x14ac:dyDescent="0.25">
      <c r="A26" s="390"/>
      <c r="B26" s="101" t="s">
        <v>260</v>
      </c>
      <c r="C26" s="199">
        <v>3675.8259140988548</v>
      </c>
      <c r="D26" s="199">
        <v>3378.2313949650693</v>
      </c>
      <c r="E26" s="199">
        <v>3348.1161794612021</v>
      </c>
      <c r="F26" s="199">
        <v>18454.434725591793</v>
      </c>
      <c r="G26" s="199">
        <v>18243.01588303173</v>
      </c>
    </row>
    <row r="27" spans="1:7" ht="20.100000000000001" customHeight="1" x14ac:dyDescent="0.25">
      <c r="A27" s="393" t="s">
        <v>267</v>
      </c>
      <c r="B27" s="102" t="s">
        <v>259</v>
      </c>
      <c r="C27" s="198">
        <v>4372.4468018685338</v>
      </c>
      <c r="D27" s="198">
        <v>3527.6773546266495</v>
      </c>
      <c r="E27" s="198">
        <v>3500.3572850264959</v>
      </c>
      <c r="F27" s="198">
        <v>22534.887013505737</v>
      </c>
      <c r="G27" s="198">
        <v>21873.528442585939</v>
      </c>
    </row>
    <row r="28" spans="1:7" ht="20.100000000000001" customHeight="1" x14ac:dyDescent="0.25">
      <c r="A28" s="393"/>
      <c r="B28" s="102" t="s">
        <v>260</v>
      </c>
      <c r="C28" s="198">
        <v>21770.830795007212</v>
      </c>
      <c r="D28" s="198">
        <v>19081.427972177615</v>
      </c>
      <c r="E28" s="198">
        <v>18781.463779026108</v>
      </c>
      <c r="F28" s="198">
        <v>94273.708677089991</v>
      </c>
      <c r="G28" s="198">
        <v>92701.842459174295</v>
      </c>
    </row>
    <row r="29" spans="1:7" ht="20.100000000000001" customHeight="1" x14ac:dyDescent="0.25">
      <c r="A29" s="390" t="s">
        <v>268</v>
      </c>
      <c r="B29" s="101" t="s">
        <v>259</v>
      </c>
      <c r="C29" s="199">
        <v>355123.00538407336</v>
      </c>
      <c r="D29" s="199">
        <v>290850.40949092468</v>
      </c>
      <c r="E29" s="199">
        <v>281891.89615153964</v>
      </c>
      <c r="F29" s="199">
        <v>4087335.4176882124</v>
      </c>
      <c r="G29" s="199">
        <v>3666792.0758307856</v>
      </c>
    </row>
    <row r="30" spans="1:7" ht="20.100000000000001" customHeight="1" x14ac:dyDescent="0.25">
      <c r="A30" s="390"/>
      <c r="B30" s="101" t="s">
        <v>260</v>
      </c>
      <c r="C30" s="199">
        <v>14282.871014020668</v>
      </c>
      <c r="D30" s="199">
        <v>9425.6368204134487</v>
      </c>
      <c r="E30" s="199">
        <v>8450.6277004285294</v>
      </c>
      <c r="F30" s="199">
        <v>88323.129996251329</v>
      </c>
      <c r="G30" s="199">
        <v>88323.129996251329</v>
      </c>
    </row>
    <row r="31" spans="1:7" ht="20.100000000000001" customHeight="1" x14ac:dyDescent="0.25">
      <c r="A31" s="393" t="s">
        <v>486</v>
      </c>
      <c r="B31" s="102" t="s">
        <v>259</v>
      </c>
      <c r="C31" s="198">
        <v>11011.083479568757</v>
      </c>
      <c r="D31" s="198">
        <v>10572.615897893196</v>
      </c>
      <c r="E31" s="198">
        <v>10472.114714214915</v>
      </c>
      <c r="F31" s="198">
        <v>63334.728355706735</v>
      </c>
      <c r="G31" s="198">
        <v>63330.191622318926</v>
      </c>
    </row>
    <row r="32" spans="1:7" ht="20.100000000000001" customHeight="1" x14ac:dyDescent="0.25">
      <c r="A32" s="393"/>
      <c r="B32" s="102" t="s">
        <v>260</v>
      </c>
      <c r="C32" s="198" t="s">
        <v>445</v>
      </c>
      <c r="D32" s="198" t="s">
        <v>445</v>
      </c>
      <c r="E32" s="198" t="s">
        <v>445</v>
      </c>
      <c r="F32" s="198" t="s">
        <v>445</v>
      </c>
      <c r="G32" s="198" t="s">
        <v>445</v>
      </c>
    </row>
    <row r="33" spans="1:10" ht="20.100000000000001" customHeight="1" x14ac:dyDescent="0.25">
      <c r="A33" s="390" t="s">
        <v>292</v>
      </c>
      <c r="B33" s="101" t="s">
        <v>259</v>
      </c>
      <c r="C33" s="199">
        <v>8268.9416370941253</v>
      </c>
      <c r="D33" s="199">
        <v>5772.8892280136652</v>
      </c>
      <c r="E33" s="199">
        <v>5674.1367014789012</v>
      </c>
      <c r="F33" s="199">
        <v>257309.8907260061</v>
      </c>
      <c r="G33" s="199">
        <v>247276.23375428322</v>
      </c>
    </row>
    <row r="34" spans="1:10" ht="20.100000000000001" customHeight="1" x14ac:dyDescent="0.25">
      <c r="A34" s="390"/>
      <c r="B34" s="101" t="s">
        <v>260</v>
      </c>
      <c r="C34" s="199">
        <v>920.79819700524001</v>
      </c>
      <c r="D34" s="199">
        <v>277.09647727855042</v>
      </c>
      <c r="E34" s="199">
        <v>277.09647727855042</v>
      </c>
      <c r="F34" s="199">
        <v>6210.637043060703</v>
      </c>
      <c r="G34" s="199">
        <v>5946.0194479582005</v>
      </c>
    </row>
    <row r="35" spans="1:10" ht="20.100000000000001" customHeight="1" x14ac:dyDescent="0.25">
      <c r="A35" s="393" t="s">
        <v>269</v>
      </c>
      <c r="B35" s="102" t="s">
        <v>259</v>
      </c>
      <c r="C35" s="198">
        <v>80874.704004544808</v>
      </c>
      <c r="D35" s="198">
        <v>73823.780401493015</v>
      </c>
      <c r="E35" s="198">
        <v>70246.794319672874</v>
      </c>
      <c r="F35" s="198">
        <v>516654.90969281225</v>
      </c>
      <c r="G35" s="198">
        <v>456790.49765883613</v>
      </c>
    </row>
    <row r="36" spans="1:10" ht="20.100000000000001" customHeight="1" x14ac:dyDescent="0.25">
      <c r="A36" s="393"/>
      <c r="B36" s="102" t="s">
        <v>260</v>
      </c>
      <c r="C36" s="198">
        <v>42479.879001880807</v>
      </c>
      <c r="D36" s="198">
        <v>37871.28660922702</v>
      </c>
      <c r="E36" s="198">
        <v>35569.929775325203</v>
      </c>
      <c r="F36" s="198">
        <v>158883.56142002589</v>
      </c>
      <c r="G36" s="198">
        <v>125669.70411347311</v>
      </c>
    </row>
    <row r="37" spans="1:10" ht="20.100000000000001" customHeight="1" x14ac:dyDescent="0.25">
      <c r="A37" s="390" t="s">
        <v>270</v>
      </c>
      <c r="B37" s="101" t="s">
        <v>259</v>
      </c>
      <c r="C37" s="199">
        <v>2861.7073629774454</v>
      </c>
      <c r="D37" s="199">
        <v>1740.0931039605057</v>
      </c>
      <c r="E37" s="199">
        <v>1533.4124537298508</v>
      </c>
      <c r="F37" s="199">
        <v>13756.68350553042</v>
      </c>
      <c r="G37" s="199">
        <v>13389.20926245366</v>
      </c>
    </row>
    <row r="38" spans="1:10" ht="20.100000000000001" customHeight="1" x14ac:dyDescent="0.25">
      <c r="A38" s="390"/>
      <c r="B38" s="101" t="s">
        <v>260</v>
      </c>
      <c r="C38" s="199">
        <v>677.24112083536545</v>
      </c>
      <c r="D38" s="199">
        <v>482.99236567971144</v>
      </c>
      <c r="E38" s="199">
        <v>448.39332479906966</v>
      </c>
      <c r="F38" s="199">
        <v>2418.5260433959652</v>
      </c>
      <c r="G38" s="199">
        <v>2390.1093053782174</v>
      </c>
    </row>
    <row r="39" spans="1:10" ht="20.100000000000001" customHeight="1" x14ac:dyDescent="0.25">
      <c r="A39" s="393" t="s">
        <v>271</v>
      </c>
      <c r="B39" s="102" t="s">
        <v>259</v>
      </c>
      <c r="C39" s="198">
        <v>54111.637337085129</v>
      </c>
      <c r="D39" s="198">
        <v>42570.387681666325</v>
      </c>
      <c r="E39" s="198">
        <v>40785.140367714877</v>
      </c>
      <c r="F39" s="198" t="s">
        <v>445</v>
      </c>
      <c r="G39" s="198" t="s">
        <v>445</v>
      </c>
    </row>
    <row r="40" spans="1:10" ht="20.100000000000001" customHeight="1" x14ac:dyDescent="0.25">
      <c r="A40" s="393"/>
      <c r="B40" s="102" t="s">
        <v>260</v>
      </c>
      <c r="C40" s="198">
        <v>16756.10718912322</v>
      </c>
      <c r="D40" s="198">
        <v>14030.914048154293</v>
      </c>
      <c r="E40" s="198">
        <v>13228.644770162055</v>
      </c>
      <c r="F40" s="198" t="s">
        <v>445</v>
      </c>
      <c r="G40" s="198" t="s">
        <v>445</v>
      </c>
    </row>
    <row r="41" spans="1:10" x14ac:dyDescent="0.25">
      <c r="A41" s="104"/>
      <c r="B41" s="104"/>
      <c r="C41" s="286"/>
      <c r="D41" s="286"/>
      <c r="E41" s="286"/>
      <c r="F41" s="286"/>
      <c r="G41" s="286"/>
    </row>
    <row r="42" spans="1:10" x14ac:dyDescent="0.25">
      <c r="A42" s="378" t="s">
        <v>487</v>
      </c>
      <c r="B42" s="378"/>
      <c r="C42" s="378"/>
      <c r="D42" s="378"/>
      <c r="E42" s="378"/>
      <c r="F42" s="378"/>
      <c r="G42" s="378"/>
      <c r="H42" s="378"/>
      <c r="I42" s="378"/>
      <c r="J42" s="378"/>
    </row>
  </sheetData>
  <mergeCells count="22">
    <mergeCell ref="A42:J42"/>
    <mergeCell ref="A39:A40"/>
    <mergeCell ref="A19:A20"/>
    <mergeCell ref="A13:A14"/>
    <mergeCell ref="A15:A16"/>
    <mergeCell ref="A17:A18"/>
    <mergeCell ref="A25:A26"/>
    <mergeCell ref="A27:A28"/>
    <mergeCell ref="A29:A30"/>
    <mergeCell ref="A35:A36"/>
    <mergeCell ref="A37:A38"/>
    <mergeCell ref="A23:A24"/>
    <mergeCell ref="A31:A32"/>
    <mergeCell ref="A33:A34"/>
    <mergeCell ref="A4:G4"/>
    <mergeCell ref="A5:G5"/>
    <mergeCell ref="A7:B8"/>
    <mergeCell ref="C7:E7"/>
    <mergeCell ref="A21:A22"/>
    <mergeCell ref="F7:F8"/>
    <mergeCell ref="G7:G8"/>
    <mergeCell ref="A10:A11"/>
  </mergeCells>
  <hyperlinks>
    <hyperlink ref="I1" location="ÍNDICE!A1" display="INDICE" xr:uid="{00000000-0004-0000-0200-000000000000}"/>
  </hyperlinks>
  <pageMargins left="0.98425196850393704" right="0.39370078740157483" top="0.98425196850393704" bottom="0.98425196850393704" header="0" footer="0"/>
  <pageSetup paperSize="9" scale="75" orientation="landscape" r:id="rId1"/>
  <headerFooter alignWithMargins="0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 codeName="Hoja28">
    <pageSetUpPr fitToPage="1"/>
  </sheetPr>
  <dimension ref="A1:I75"/>
  <sheetViews>
    <sheetView showGridLines="0" zoomScale="80" zoomScaleNormal="80" workbookViewId="0">
      <selection activeCell="J53" sqref="J53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9" ht="83.25" customHeight="1" x14ac:dyDescent="0.25">
      <c r="H1" s="206" t="s">
        <v>151</v>
      </c>
    </row>
    <row r="4" spans="1:9" ht="13.8" x14ac:dyDescent="0.25">
      <c r="A4" s="403" t="s">
        <v>488</v>
      </c>
      <c r="B4" s="403"/>
      <c r="C4" s="403"/>
      <c r="D4" s="403"/>
      <c r="E4" s="403"/>
      <c r="F4" s="403"/>
    </row>
    <row r="5" spans="1:9" ht="13.8" x14ac:dyDescent="0.25">
      <c r="A5" s="403" t="s">
        <v>391</v>
      </c>
      <c r="B5" s="403"/>
      <c r="C5" s="403"/>
      <c r="D5" s="403"/>
      <c r="E5" s="403"/>
      <c r="F5" s="403"/>
    </row>
    <row r="6" spans="1:9" ht="13.8" x14ac:dyDescent="0.25">
      <c r="A6" s="403" t="s">
        <v>210</v>
      </c>
      <c r="B6" s="403"/>
      <c r="C6" s="403"/>
      <c r="D6" s="403"/>
      <c r="E6" s="403"/>
      <c r="F6" s="403"/>
    </row>
    <row r="7" spans="1:9" x14ac:dyDescent="0.25">
      <c r="A7" s="26"/>
      <c r="B7" s="26"/>
      <c r="C7" s="26"/>
      <c r="D7" s="26"/>
      <c r="E7" s="26"/>
      <c r="F7" s="26"/>
    </row>
    <row r="8" spans="1:9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I8"/>
    </row>
    <row r="9" spans="1:9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I9"/>
    </row>
    <row r="10" spans="1:9" ht="20.100000000000001" customHeight="1" x14ac:dyDescent="0.25">
      <c r="A10" s="97"/>
      <c r="B10" s="97"/>
      <c r="C10" s="97"/>
      <c r="D10" s="97"/>
      <c r="E10" s="97"/>
      <c r="F10" s="97"/>
      <c r="I10"/>
    </row>
    <row r="11" spans="1:9" ht="20.100000000000001" customHeight="1" x14ac:dyDescent="0.25">
      <c r="A11" s="127" t="s">
        <v>1</v>
      </c>
      <c r="B11" s="132"/>
      <c r="C11" s="188">
        <v>11253.74045157983</v>
      </c>
      <c r="D11" s="188">
        <v>10299.608693424849</v>
      </c>
      <c r="E11" s="188">
        <v>8926.9284987998926</v>
      </c>
      <c r="F11" s="188">
        <v>5688.7049353114489</v>
      </c>
      <c r="I11"/>
    </row>
    <row r="12" spans="1:9" ht="20.100000000000001" customHeight="1" x14ac:dyDescent="0.25">
      <c r="A12" s="128"/>
      <c r="B12" s="133"/>
      <c r="C12" s="198"/>
      <c r="D12" s="198"/>
      <c r="E12" s="198"/>
      <c r="F12" s="198"/>
      <c r="I12"/>
    </row>
    <row r="13" spans="1:9" ht="20.100000000000001" customHeight="1" x14ac:dyDescent="0.25">
      <c r="A13" s="127" t="s">
        <v>3</v>
      </c>
      <c r="B13" s="134"/>
      <c r="C13" s="199">
        <v>11253.74045157983</v>
      </c>
      <c r="D13" s="199">
        <v>10299.608693424849</v>
      </c>
      <c r="E13" s="199">
        <v>8926.9284987998926</v>
      </c>
      <c r="F13" s="199">
        <v>5688.7049353114489</v>
      </c>
      <c r="I13"/>
    </row>
    <row r="14" spans="1:9" ht="20.100000000000001" customHeight="1" x14ac:dyDescent="0.25">
      <c r="A14" s="128" t="s">
        <v>5</v>
      </c>
      <c r="B14" s="133"/>
      <c r="C14" s="198" t="s">
        <v>445</v>
      </c>
      <c r="D14" s="198" t="s">
        <v>445</v>
      </c>
      <c r="E14" s="198" t="s">
        <v>445</v>
      </c>
      <c r="F14" s="198" t="s">
        <v>445</v>
      </c>
      <c r="I14"/>
    </row>
    <row r="15" spans="1:9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  <c r="I15"/>
    </row>
    <row r="16" spans="1:9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I16"/>
    </row>
    <row r="17" spans="1:9" ht="20.100000000000001" customHeight="1" x14ac:dyDescent="0.25">
      <c r="A17" s="127"/>
      <c r="B17" s="134"/>
      <c r="C17" s="199"/>
      <c r="D17" s="199"/>
      <c r="E17" s="199"/>
      <c r="F17" s="199"/>
      <c r="I17"/>
    </row>
    <row r="18" spans="1:9" ht="20.100000000000001" customHeight="1" x14ac:dyDescent="0.25">
      <c r="A18" s="103" t="s">
        <v>3</v>
      </c>
      <c r="B18" s="133"/>
      <c r="C18" s="198"/>
      <c r="D18" s="198"/>
      <c r="E18" s="198"/>
      <c r="F18" s="198"/>
      <c r="I18"/>
    </row>
    <row r="19" spans="1:9" ht="20.100000000000001" customHeight="1" x14ac:dyDescent="0.25">
      <c r="A19" s="127"/>
      <c r="B19" s="134"/>
      <c r="C19" s="199"/>
      <c r="D19" s="199"/>
      <c r="E19" s="199"/>
      <c r="F19" s="199"/>
      <c r="I19"/>
    </row>
    <row r="20" spans="1:9" ht="20.100000000000001" customHeight="1" x14ac:dyDescent="0.25">
      <c r="A20" s="393" t="s">
        <v>186</v>
      </c>
      <c r="B20" s="91" t="s">
        <v>259</v>
      </c>
      <c r="C20" s="198">
        <v>226.05173373714786</v>
      </c>
      <c r="D20" s="198">
        <v>226.00173373714787</v>
      </c>
      <c r="E20" s="198">
        <v>207.92671907729306</v>
      </c>
      <c r="F20" s="198">
        <v>107.10066196534676</v>
      </c>
      <c r="I20"/>
    </row>
    <row r="21" spans="1:9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  <c r="I21"/>
    </row>
    <row r="22" spans="1:9" ht="20.100000000000001" customHeight="1" x14ac:dyDescent="0.25">
      <c r="A22" s="390" t="s">
        <v>249</v>
      </c>
      <c r="B22" s="108" t="s">
        <v>259</v>
      </c>
      <c r="C22" s="199">
        <v>1012.8916375910707</v>
      </c>
      <c r="D22" s="199">
        <v>853.260676243901</v>
      </c>
      <c r="E22" s="199">
        <v>652.67963770285542</v>
      </c>
      <c r="F22" s="199">
        <v>484.58461416124817</v>
      </c>
      <c r="I22"/>
    </row>
    <row r="23" spans="1:9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  <c r="I23"/>
    </row>
    <row r="24" spans="1:9" ht="20.100000000000001" customHeight="1" x14ac:dyDescent="0.25">
      <c r="A24" s="393" t="s">
        <v>180</v>
      </c>
      <c r="B24" s="91" t="s">
        <v>259</v>
      </c>
      <c r="C24" s="198">
        <v>78.429365242537742</v>
      </c>
      <c r="D24" s="198">
        <v>78.429365242537742</v>
      </c>
      <c r="E24" s="198">
        <v>38.390191250010922</v>
      </c>
      <c r="F24" s="198">
        <v>7.2429501915887355</v>
      </c>
      <c r="I24"/>
    </row>
    <row r="25" spans="1:9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  <c r="I25"/>
    </row>
    <row r="26" spans="1:9" ht="20.100000000000001" customHeight="1" x14ac:dyDescent="0.25">
      <c r="A26" s="390" t="s">
        <v>192</v>
      </c>
      <c r="B26" s="108" t="s">
        <v>259</v>
      </c>
      <c r="C26" s="199">
        <v>717.8714829018727</v>
      </c>
      <c r="D26" s="199">
        <v>717.8714829018727</v>
      </c>
      <c r="E26" s="199">
        <v>1281.091809097956</v>
      </c>
      <c r="F26" s="199">
        <v>1188.3510866108786</v>
      </c>
      <c r="I26"/>
    </row>
    <row r="27" spans="1:9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  <c r="I27"/>
    </row>
    <row r="28" spans="1:9" ht="20.100000000000001" customHeight="1" x14ac:dyDescent="0.25">
      <c r="A28" s="393" t="s">
        <v>179</v>
      </c>
      <c r="B28" s="91" t="s">
        <v>259</v>
      </c>
      <c r="C28" s="198">
        <v>1947.8144577941468</v>
      </c>
      <c r="D28" s="198">
        <v>1859.7277842530125</v>
      </c>
      <c r="E28" s="198">
        <v>1779.3090126169686</v>
      </c>
      <c r="F28" s="198">
        <v>1199.9770891430423</v>
      </c>
      <c r="I28"/>
    </row>
    <row r="29" spans="1:9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  <c r="I29"/>
    </row>
    <row r="30" spans="1:9" ht="20.100000000000001" customHeight="1" x14ac:dyDescent="0.25">
      <c r="A30" s="390" t="s">
        <v>190</v>
      </c>
      <c r="B30" s="108" t="s">
        <v>259</v>
      </c>
      <c r="C30" s="199">
        <v>4736.3767575358679</v>
      </c>
      <c r="D30" s="199">
        <v>4158.5042704182724</v>
      </c>
      <c r="E30" s="199">
        <v>2450.731980663084</v>
      </c>
      <c r="F30" s="199">
        <v>992.70142891147088</v>
      </c>
      <c r="I30"/>
    </row>
    <row r="31" spans="1:9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  <c r="I31"/>
    </row>
    <row r="32" spans="1:9" ht="20.100000000000001" customHeight="1" x14ac:dyDescent="0.25">
      <c r="A32" s="393" t="s">
        <v>193</v>
      </c>
      <c r="B32" s="91" t="s">
        <v>259</v>
      </c>
      <c r="C32" s="198">
        <v>839.71150668450184</v>
      </c>
      <c r="D32" s="198">
        <v>814.5677426924284</v>
      </c>
      <c r="E32" s="198">
        <v>1113.2017036567611</v>
      </c>
      <c r="F32" s="198">
        <v>929.83376134233947</v>
      </c>
      <c r="I32"/>
    </row>
    <row r="33" spans="1:9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  <c r="I33"/>
    </row>
    <row r="34" spans="1:9" ht="20.100000000000001" customHeight="1" x14ac:dyDescent="0.25">
      <c r="A34" s="390" t="s">
        <v>181</v>
      </c>
      <c r="B34" s="108" t="s">
        <v>259</v>
      </c>
      <c r="C34" s="199">
        <v>7.1822137408492059</v>
      </c>
      <c r="D34" s="199">
        <v>1.4364427481698412</v>
      </c>
      <c r="E34" s="199">
        <v>0.54410727569375772</v>
      </c>
      <c r="F34" s="199" t="s">
        <v>445</v>
      </c>
      <c r="I34"/>
    </row>
    <row r="35" spans="1:9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  <c r="I35"/>
    </row>
    <row r="36" spans="1:9" ht="20.100000000000001" customHeight="1" x14ac:dyDescent="0.25">
      <c r="A36" s="393" t="s">
        <v>184</v>
      </c>
      <c r="B36" s="91" t="s">
        <v>259</v>
      </c>
      <c r="C36" s="198">
        <v>1488.1643837872728</v>
      </c>
      <c r="D36" s="198">
        <v>1419.9681323946884</v>
      </c>
      <c r="E36" s="198">
        <v>1127.5272611190971</v>
      </c>
      <c r="F36" s="198">
        <v>559.60137684619758</v>
      </c>
      <c r="I36"/>
    </row>
    <row r="37" spans="1:9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  <c r="I37"/>
    </row>
    <row r="38" spans="1:9" ht="20.100000000000001" customHeight="1" x14ac:dyDescent="0.25">
      <c r="A38" s="414" t="s">
        <v>195</v>
      </c>
      <c r="B38" s="108" t="s">
        <v>259</v>
      </c>
      <c r="C38" s="199">
        <v>199.24691256456026</v>
      </c>
      <c r="D38" s="199">
        <v>169.84106279282167</v>
      </c>
      <c r="E38" s="199">
        <v>275.52607634016829</v>
      </c>
      <c r="F38" s="199">
        <v>219.31196613933412</v>
      </c>
      <c r="I38"/>
    </row>
    <row r="39" spans="1:9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  <c r="I39"/>
    </row>
    <row r="40" spans="1:9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  <c r="I40"/>
    </row>
    <row r="41" spans="1:9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  <c r="I41"/>
    </row>
    <row r="42" spans="1:9" ht="20.100000000000001" customHeight="1" x14ac:dyDescent="0.25">
      <c r="A42" s="127"/>
      <c r="B42" s="134"/>
      <c r="C42" s="199"/>
      <c r="D42" s="199"/>
      <c r="E42" s="199"/>
      <c r="F42" s="199"/>
      <c r="I42"/>
    </row>
    <row r="43" spans="1:9" ht="20.100000000000001" customHeight="1" x14ac:dyDescent="0.25">
      <c r="A43" s="103" t="s">
        <v>5</v>
      </c>
      <c r="B43" s="133"/>
      <c r="C43" s="198"/>
      <c r="D43" s="198"/>
      <c r="E43" s="198"/>
      <c r="F43" s="198"/>
      <c r="I43"/>
    </row>
    <row r="44" spans="1:9" ht="20.100000000000001" customHeight="1" x14ac:dyDescent="0.25">
      <c r="A44" s="127"/>
      <c r="B44" s="134"/>
      <c r="C44" s="199"/>
      <c r="D44" s="199"/>
      <c r="E44" s="199"/>
      <c r="F44" s="199"/>
      <c r="I44"/>
    </row>
    <row r="45" spans="1:9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  <c r="I45"/>
    </row>
    <row r="46" spans="1:9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  <c r="I46"/>
    </row>
    <row r="47" spans="1:9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  <c r="I47"/>
    </row>
    <row r="48" spans="1:9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  <c r="I48"/>
    </row>
    <row r="49" spans="1:9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  <c r="I49"/>
    </row>
    <row r="50" spans="1:9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  <c r="I50"/>
    </row>
    <row r="51" spans="1:9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  <c r="I51"/>
    </row>
    <row r="52" spans="1:9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I52"/>
    </row>
    <row r="53" spans="1:9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  <c r="I53"/>
    </row>
    <row r="54" spans="1:9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  <c r="I54"/>
    </row>
    <row r="55" spans="1:9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  <c r="I55"/>
    </row>
    <row r="56" spans="1:9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I56"/>
    </row>
    <row r="57" spans="1:9" ht="20.100000000000001" customHeight="1" x14ac:dyDescent="0.25">
      <c r="A57" s="128"/>
      <c r="B57" s="133"/>
      <c r="C57" s="198"/>
      <c r="D57" s="198"/>
      <c r="E57" s="198"/>
      <c r="F57" s="198"/>
      <c r="I57"/>
    </row>
    <row r="58" spans="1:9" ht="20.100000000000001" customHeight="1" x14ac:dyDescent="0.25">
      <c r="A58" s="137" t="s">
        <v>7</v>
      </c>
      <c r="B58" s="134"/>
      <c r="C58" s="199"/>
      <c r="D58" s="199"/>
      <c r="E58" s="199"/>
      <c r="F58" s="199"/>
      <c r="I58"/>
    </row>
    <row r="59" spans="1:9" ht="20.100000000000001" customHeight="1" x14ac:dyDescent="0.25">
      <c r="A59" s="128"/>
      <c r="B59" s="133"/>
      <c r="C59" s="198"/>
      <c r="D59" s="198"/>
      <c r="E59" s="198"/>
      <c r="F59" s="198"/>
      <c r="I59"/>
    </row>
    <row r="60" spans="1:9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  <c r="I60"/>
    </row>
    <row r="61" spans="1:9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  <c r="I61"/>
    </row>
    <row r="62" spans="1:9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  <c r="I62"/>
    </row>
    <row r="63" spans="1:9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  <c r="I63"/>
    </row>
    <row r="64" spans="1:9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68:A69"/>
    <mergeCell ref="A70:A71"/>
    <mergeCell ref="A72:A73"/>
    <mergeCell ref="A75:F75"/>
    <mergeCell ref="E8:E9"/>
    <mergeCell ref="F8:F9"/>
    <mergeCell ref="A20:A21"/>
    <mergeCell ref="A22:A23"/>
    <mergeCell ref="A24:A25"/>
    <mergeCell ref="A26:A27"/>
    <mergeCell ref="A28:A29"/>
    <mergeCell ref="A30:A31"/>
    <mergeCell ref="A32:A33"/>
    <mergeCell ref="A34:A35"/>
    <mergeCell ref="A36:A37"/>
    <mergeCell ref="A38:A39"/>
    <mergeCell ref="A4:F4"/>
    <mergeCell ref="A5:F5"/>
    <mergeCell ref="A6:F6"/>
    <mergeCell ref="A8:B9"/>
    <mergeCell ref="C8:D8"/>
    <mergeCell ref="A40:A41"/>
    <mergeCell ref="A49:A50"/>
    <mergeCell ref="A53:A54"/>
    <mergeCell ref="A51:A52"/>
    <mergeCell ref="A60:A61"/>
    <mergeCell ref="A62:A63"/>
    <mergeCell ref="A64:A65"/>
    <mergeCell ref="A66:A67"/>
    <mergeCell ref="A45:A46"/>
    <mergeCell ref="A47:A48"/>
    <mergeCell ref="A55:A56"/>
  </mergeCells>
  <hyperlinks>
    <hyperlink ref="H1" location="ÍNDICE!A1" display="INDICE" xr:uid="{00000000-0004-0000-1D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 codeName="Hoja29">
    <pageSetUpPr fitToPage="1"/>
  </sheetPr>
  <dimension ref="A1:J74"/>
  <sheetViews>
    <sheetView showGridLines="0" zoomScale="80" zoomScaleNormal="80" workbookViewId="0">
      <selection activeCell="J69" sqref="J69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10" ht="84.75" customHeight="1" x14ac:dyDescent="0.25">
      <c r="H1" s="206" t="s">
        <v>151</v>
      </c>
    </row>
    <row r="2" spans="1:10" x14ac:dyDescent="0.25">
      <c r="H2" s="11"/>
    </row>
    <row r="3" spans="1:10" ht="13.8" x14ac:dyDescent="0.25">
      <c r="A3" s="403" t="s">
        <v>488</v>
      </c>
      <c r="B3" s="403"/>
      <c r="C3" s="403"/>
      <c r="D3" s="403"/>
      <c r="E3" s="403"/>
      <c r="F3" s="403"/>
    </row>
    <row r="4" spans="1:10" ht="13.8" x14ac:dyDescent="0.25">
      <c r="A4" s="403" t="s">
        <v>392</v>
      </c>
      <c r="B4" s="403"/>
      <c r="C4" s="403"/>
      <c r="D4" s="403"/>
      <c r="E4" s="403"/>
      <c r="F4" s="403"/>
    </row>
    <row r="5" spans="1:10" ht="15.75" customHeight="1" x14ac:dyDescent="0.25">
      <c r="A5" s="403" t="s">
        <v>455</v>
      </c>
      <c r="B5" s="403"/>
      <c r="C5" s="403"/>
      <c r="D5" s="403"/>
      <c r="E5" s="403"/>
      <c r="F5" s="403"/>
      <c r="J5"/>
    </row>
    <row r="6" spans="1:10" x14ac:dyDescent="0.25">
      <c r="A6" s="26"/>
      <c r="B6" s="26"/>
      <c r="C6" s="26"/>
      <c r="D6" s="26"/>
      <c r="E6" s="26"/>
      <c r="F6" s="26"/>
      <c r="J6"/>
    </row>
    <row r="7" spans="1:10" ht="20.100000000000001" customHeight="1" x14ac:dyDescent="0.25">
      <c r="A7" s="409" t="s">
        <v>238</v>
      </c>
      <c r="B7" s="410"/>
      <c r="C7" s="406" t="s">
        <v>317</v>
      </c>
      <c r="D7" s="408"/>
      <c r="E7" s="404" t="s">
        <v>443</v>
      </c>
      <c r="F7" s="404" t="s">
        <v>444</v>
      </c>
      <c r="I7"/>
      <c r="J7"/>
    </row>
    <row r="8" spans="1:10" ht="20.100000000000001" customHeight="1" x14ac:dyDescent="0.25">
      <c r="A8" s="411"/>
      <c r="B8" s="412"/>
      <c r="C8" s="346" t="s">
        <v>318</v>
      </c>
      <c r="D8" s="346" t="s">
        <v>258</v>
      </c>
      <c r="E8" s="405"/>
      <c r="F8" s="405"/>
      <c r="I8"/>
      <c r="J8"/>
    </row>
    <row r="9" spans="1:10" ht="20.100000000000001" customHeight="1" x14ac:dyDescent="0.25">
      <c r="A9" s="97"/>
      <c r="B9" s="97"/>
      <c r="C9" s="97"/>
      <c r="D9" s="97"/>
      <c r="E9" s="97"/>
      <c r="F9" s="97"/>
      <c r="I9"/>
      <c r="J9"/>
    </row>
    <row r="10" spans="1:10" ht="20.100000000000001" customHeight="1" x14ac:dyDescent="0.25">
      <c r="A10" s="127" t="s">
        <v>1</v>
      </c>
      <c r="B10" s="132"/>
      <c r="C10" s="188">
        <v>31111.854121611927</v>
      </c>
      <c r="D10" s="188">
        <v>26121.320921480215</v>
      </c>
      <c r="E10" s="188">
        <v>12877.593487573287</v>
      </c>
      <c r="F10" s="188">
        <v>8710.554935372953</v>
      </c>
      <c r="I10"/>
      <c r="J10"/>
    </row>
    <row r="11" spans="1:10" ht="20.100000000000001" customHeight="1" x14ac:dyDescent="0.25">
      <c r="A11" s="128"/>
      <c r="B11" s="133"/>
      <c r="C11" s="198"/>
      <c r="D11" s="198"/>
      <c r="E11" s="198"/>
      <c r="F11" s="198"/>
      <c r="I11"/>
      <c r="J11"/>
    </row>
    <row r="12" spans="1:10" ht="20.100000000000001" customHeight="1" x14ac:dyDescent="0.25">
      <c r="A12" s="127" t="s">
        <v>3</v>
      </c>
      <c r="B12" s="134"/>
      <c r="C12" s="199">
        <v>24717.337042902189</v>
      </c>
      <c r="D12" s="199">
        <v>20145.627610810054</v>
      </c>
      <c r="E12" s="199">
        <v>10118.7831310073</v>
      </c>
      <c r="F12" s="199">
        <v>6221.2552382554859</v>
      </c>
      <c r="I12"/>
      <c r="J12"/>
    </row>
    <row r="13" spans="1:10" ht="20.100000000000001" customHeight="1" x14ac:dyDescent="0.25">
      <c r="A13" s="128" t="s">
        <v>5</v>
      </c>
      <c r="B13" s="133"/>
      <c r="C13" s="198">
        <v>6350.8204939739944</v>
      </c>
      <c r="D13" s="198">
        <v>5957.6919099738579</v>
      </c>
      <c r="E13" s="198">
        <v>2750.5191945722895</v>
      </c>
      <c r="F13" s="198">
        <v>2489.2996971174634</v>
      </c>
      <c r="I13"/>
      <c r="J13"/>
    </row>
    <row r="14" spans="1:10" ht="20.100000000000001" customHeight="1" x14ac:dyDescent="0.25">
      <c r="A14" s="127" t="s">
        <v>7</v>
      </c>
      <c r="B14" s="134"/>
      <c r="C14" s="199">
        <v>43.696584735730298</v>
      </c>
      <c r="D14" s="199">
        <v>18.00140069632555</v>
      </c>
      <c r="E14" s="199">
        <v>8.2911619936870959</v>
      </c>
      <c r="F14" s="199" t="s">
        <v>445</v>
      </c>
      <c r="I14"/>
      <c r="J14"/>
    </row>
    <row r="15" spans="1:10" ht="20.100000000000001" customHeight="1" x14ac:dyDescent="0.25">
      <c r="A15" s="128" t="s">
        <v>466</v>
      </c>
      <c r="B15" s="133"/>
      <c r="C15" s="198" t="s">
        <v>445</v>
      </c>
      <c r="D15" s="198" t="s">
        <v>445</v>
      </c>
      <c r="E15" s="198" t="s">
        <v>445</v>
      </c>
      <c r="F15" s="198" t="s">
        <v>445</v>
      </c>
      <c r="I15"/>
      <c r="J15"/>
    </row>
    <row r="16" spans="1:10" ht="20.100000000000001" customHeight="1" x14ac:dyDescent="0.25">
      <c r="A16" s="127"/>
      <c r="B16" s="134"/>
      <c r="C16" s="199"/>
      <c r="D16" s="199"/>
      <c r="E16" s="199"/>
      <c r="F16" s="199"/>
      <c r="I16"/>
      <c r="J16"/>
    </row>
    <row r="17" spans="1:10" ht="20.100000000000001" customHeight="1" x14ac:dyDescent="0.25">
      <c r="A17" s="103" t="s">
        <v>3</v>
      </c>
      <c r="B17" s="133"/>
      <c r="C17" s="198"/>
      <c r="D17" s="198"/>
      <c r="E17" s="198"/>
      <c r="F17" s="198"/>
      <c r="I17"/>
      <c r="J17"/>
    </row>
    <row r="18" spans="1:10" ht="20.100000000000001" customHeight="1" x14ac:dyDescent="0.25">
      <c r="A18" s="127"/>
      <c r="B18" s="134"/>
      <c r="C18" s="199"/>
      <c r="D18" s="199"/>
      <c r="E18" s="199"/>
      <c r="F18" s="199"/>
      <c r="I18"/>
      <c r="J18"/>
    </row>
    <row r="19" spans="1:10" ht="20.100000000000001" customHeight="1" x14ac:dyDescent="0.25">
      <c r="A19" s="393" t="s">
        <v>186</v>
      </c>
      <c r="B19" s="91" t="s">
        <v>259</v>
      </c>
      <c r="C19" s="198">
        <v>131.73863759333773</v>
      </c>
      <c r="D19" s="198">
        <v>106.03599648985467</v>
      </c>
      <c r="E19" s="198">
        <v>41.317798633299574</v>
      </c>
      <c r="F19" s="198">
        <v>18.671011524913915</v>
      </c>
      <c r="I19"/>
      <c r="J19"/>
    </row>
    <row r="20" spans="1:10" ht="20.100000000000001" customHeight="1" x14ac:dyDescent="0.25">
      <c r="A20" s="393"/>
      <c r="B20" s="91" t="s">
        <v>260</v>
      </c>
      <c r="C20" s="198">
        <v>6526.4562927436973</v>
      </c>
      <c r="D20" s="198">
        <v>4892.7175467827428</v>
      </c>
      <c r="E20" s="198">
        <v>1894.7852608043745</v>
      </c>
      <c r="F20" s="198">
        <v>280.3402241693106</v>
      </c>
      <c r="I20"/>
      <c r="J20"/>
    </row>
    <row r="21" spans="1:10" ht="20.100000000000001" customHeight="1" x14ac:dyDescent="0.25">
      <c r="A21" s="390" t="s">
        <v>249</v>
      </c>
      <c r="B21" s="108" t="s">
        <v>259</v>
      </c>
      <c r="C21" s="199">
        <v>3381.9299106075714</v>
      </c>
      <c r="D21" s="199">
        <v>3177.0383018229059</v>
      </c>
      <c r="E21" s="199">
        <v>2102.2764500041358</v>
      </c>
      <c r="F21" s="199">
        <v>1953.4694837988739</v>
      </c>
      <c r="I21"/>
      <c r="J21"/>
    </row>
    <row r="22" spans="1:10" ht="20.100000000000001" customHeight="1" x14ac:dyDescent="0.25">
      <c r="A22" s="390"/>
      <c r="B22" s="108" t="s">
        <v>260</v>
      </c>
      <c r="C22" s="199">
        <v>1232.2733436240262</v>
      </c>
      <c r="D22" s="199">
        <v>634.53240956119487</v>
      </c>
      <c r="E22" s="199">
        <v>648.17635602205178</v>
      </c>
      <c r="F22" s="199">
        <v>592.93609368970976</v>
      </c>
      <c r="I22"/>
      <c r="J22"/>
    </row>
    <row r="23" spans="1:10" ht="20.100000000000001" customHeight="1" x14ac:dyDescent="0.25">
      <c r="A23" s="393" t="s">
        <v>180</v>
      </c>
      <c r="B23" s="91" t="s">
        <v>259</v>
      </c>
      <c r="C23" s="198">
        <v>103.6178154413505</v>
      </c>
      <c r="D23" s="198">
        <v>90.548185796197515</v>
      </c>
      <c r="E23" s="198">
        <v>40.020329330972494</v>
      </c>
      <c r="F23" s="198">
        <v>5.5822868857410848</v>
      </c>
      <c r="I23"/>
      <c r="J23"/>
    </row>
    <row r="24" spans="1:10" ht="20.100000000000001" customHeight="1" x14ac:dyDescent="0.25">
      <c r="A24" s="393"/>
      <c r="B24" s="91" t="s">
        <v>260</v>
      </c>
      <c r="C24" s="198">
        <v>2193.3829622922558</v>
      </c>
      <c r="D24" s="198">
        <v>1891.1830501214915</v>
      </c>
      <c r="E24" s="198">
        <v>606.3986252639462</v>
      </c>
      <c r="F24" s="198">
        <v>239.01505668292373</v>
      </c>
      <c r="I24"/>
      <c r="J24"/>
    </row>
    <row r="25" spans="1:10" ht="20.100000000000001" customHeight="1" x14ac:dyDescent="0.25">
      <c r="A25" s="390" t="s">
        <v>192</v>
      </c>
      <c r="B25" s="108" t="s">
        <v>259</v>
      </c>
      <c r="C25" s="199">
        <v>1796.3376522263559</v>
      </c>
      <c r="D25" s="199">
        <v>1596.9530504494812</v>
      </c>
      <c r="E25" s="199">
        <v>1106.0995845006903</v>
      </c>
      <c r="F25" s="199">
        <v>932.22471272590633</v>
      </c>
      <c r="I25"/>
      <c r="J25"/>
    </row>
    <row r="26" spans="1:10" ht="20.100000000000001" customHeight="1" x14ac:dyDescent="0.25">
      <c r="A26" s="390"/>
      <c r="B26" s="108" t="s">
        <v>260</v>
      </c>
      <c r="C26" s="199" t="s">
        <v>445</v>
      </c>
      <c r="D26" s="199" t="s">
        <v>445</v>
      </c>
      <c r="E26" s="199" t="s">
        <v>445</v>
      </c>
      <c r="F26" s="199" t="s">
        <v>445</v>
      </c>
      <c r="I26"/>
      <c r="J26"/>
    </row>
    <row r="27" spans="1:10" ht="20.100000000000001" customHeight="1" x14ac:dyDescent="0.25">
      <c r="A27" s="393" t="s">
        <v>179</v>
      </c>
      <c r="B27" s="91" t="s">
        <v>259</v>
      </c>
      <c r="C27" s="198">
        <v>379.83752741271383</v>
      </c>
      <c r="D27" s="198">
        <v>300.14214545577033</v>
      </c>
      <c r="E27" s="198">
        <v>192.97269793694329</v>
      </c>
      <c r="F27" s="198">
        <v>132.64428631887159</v>
      </c>
      <c r="I27"/>
      <c r="J27"/>
    </row>
    <row r="28" spans="1:10" ht="20.100000000000001" customHeight="1" x14ac:dyDescent="0.25">
      <c r="A28" s="393"/>
      <c r="B28" s="91" t="s">
        <v>260</v>
      </c>
      <c r="C28" s="198">
        <v>653.44526145013299</v>
      </c>
      <c r="D28" s="198">
        <v>472.32583631434068</v>
      </c>
      <c r="E28" s="198">
        <v>222.86063440489406</v>
      </c>
      <c r="F28" s="198">
        <v>158.38347251106251</v>
      </c>
      <c r="I28"/>
      <c r="J28"/>
    </row>
    <row r="29" spans="1:10" ht="20.100000000000001" customHeight="1" x14ac:dyDescent="0.25">
      <c r="A29" s="390" t="s">
        <v>190</v>
      </c>
      <c r="B29" s="108" t="s">
        <v>259</v>
      </c>
      <c r="C29" s="199">
        <v>2200.3547036315827</v>
      </c>
      <c r="D29" s="199">
        <v>1822.0219767252131</v>
      </c>
      <c r="E29" s="199">
        <v>948.011822715633</v>
      </c>
      <c r="F29" s="199">
        <v>755.16182577845166</v>
      </c>
      <c r="I29"/>
      <c r="J29"/>
    </row>
    <row r="30" spans="1:10" ht="20.100000000000001" customHeight="1" x14ac:dyDescent="0.25">
      <c r="A30" s="390"/>
      <c r="B30" s="108" t="s">
        <v>260</v>
      </c>
      <c r="C30" s="199">
        <v>227.49538866818295</v>
      </c>
      <c r="D30" s="199">
        <v>227.49538866818295</v>
      </c>
      <c r="E30" s="199">
        <v>79.172346187722596</v>
      </c>
      <c r="F30" s="199">
        <v>32.435161102788349</v>
      </c>
      <c r="I30"/>
      <c r="J30"/>
    </row>
    <row r="31" spans="1:10" ht="20.100000000000001" customHeight="1" x14ac:dyDescent="0.25">
      <c r="A31" s="393" t="s">
        <v>193</v>
      </c>
      <c r="B31" s="91" t="s">
        <v>259</v>
      </c>
      <c r="C31" s="198">
        <v>1053.5169044295849</v>
      </c>
      <c r="D31" s="198">
        <v>1004.7856539443444</v>
      </c>
      <c r="E31" s="198">
        <v>756.15882512970313</v>
      </c>
      <c r="F31" s="198">
        <v>667.6999985008764</v>
      </c>
      <c r="I31"/>
      <c r="J31"/>
    </row>
    <row r="32" spans="1:10" ht="20.100000000000001" customHeight="1" x14ac:dyDescent="0.25">
      <c r="A32" s="393"/>
      <c r="B32" s="91" t="s">
        <v>260</v>
      </c>
      <c r="C32" s="198">
        <v>2018.8458775044924</v>
      </c>
      <c r="D32" s="198">
        <v>1658.3750096483077</v>
      </c>
      <c r="E32" s="198">
        <v>690.45769204355088</v>
      </c>
      <c r="F32" s="198">
        <v>263.17598876565864</v>
      </c>
      <c r="I32"/>
      <c r="J32"/>
    </row>
    <row r="33" spans="1:10" ht="20.100000000000001" customHeight="1" x14ac:dyDescent="0.25">
      <c r="A33" s="390" t="s">
        <v>181</v>
      </c>
      <c r="B33" s="108" t="s">
        <v>259</v>
      </c>
      <c r="C33" s="199">
        <v>43.266778016836248</v>
      </c>
      <c r="D33" s="199">
        <v>40.120062290724519</v>
      </c>
      <c r="E33" s="199">
        <v>10.941835249582189</v>
      </c>
      <c r="F33" s="199" t="s">
        <v>445</v>
      </c>
      <c r="I33"/>
      <c r="J33"/>
    </row>
    <row r="34" spans="1:10" ht="20.100000000000001" customHeight="1" x14ac:dyDescent="0.25">
      <c r="A34" s="390"/>
      <c r="B34" s="108" t="s">
        <v>260</v>
      </c>
      <c r="C34" s="199">
        <v>2541.8293447276742</v>
      </c>
      <c r="D34" s="199">
        <v>2022.4006753248257</v>
      </c>
      <c r="E34" s="199">
        <v>628.82826990631327</v>
      </c>
      <c r="F34" s="199">
        <v>77.19166026404082</v>
      </c>
      <c r="I34"/>
      <c r="J34"/>
    </row>
    <row r="35" spans="1:10" ht="20.100000000000001" customHeight="1" x14ac:dyDescent="0.25">
      <c r="A35" s="393" t="s">
        <v>184</v>
      </c>
      <c r="B35" s="91" t="s">
        <v>259</v>
      </c>
      <c r="C35" s="198">
        <v>128.77193847252306</v>
      </c>
      <c r="D35" s="198">
        <v>128.77193847252306</v>
      </c>
      <c r="E35" s="198">
        <v>115.62580459920336</v>
      </c>
      <c r="F35" s="198">
        <v>107.31745885546022</v>
      </c>
      <c r="I35"/>
      <c r="J35"/>
    </row>
    <row r="36" spans="1:10" ht="20.100000000000001" customHeight="1" x14ac:dyDescent="0.25">
      <c r="A36" s="393"/>
      <c r="B36" s="91" t="s">
        <v>260</v>
      </c>
      <c r="C36" s="198">
        <v>89.217967733273468</v>
      </c>
      <c r="D36" s="198">
        <v>65.161646615320791</v>
      </c>
      <c r="E36" s="198">
        <v>25.169225436636403</v>
      </c>
      <c r="F36" s="198" t="s">
        <v>445</v>
      </c>
      <c r="I36"/>
      <c r="J36"/>
    </row>
    <row r="37" spans="1:10" ht="20.100000000000001" customHeight="1" x14ac:dyDescent="0.25">
      <c r="A37" s="414" t="s">
        <v>195</v>
      </c>
      <c r="B37" s="108" t="s">
        <v>259</v>
      </c>
      <c r="C37" s="199">
        <v>3.5021900166060314</v>
      </c>
      <c r="D37" s="199">
        <v>3.5021900166060314</v>
      </c>
      <c r="E37" s="199">
        <v>2.6531739366236584</v>
      </c>
      <c r="F37" s="199" t="s">
        <v>445</v>
      </c>
      <c r="I37"/>
      <c r="J37"/>
    </row>
    <row r="38" spans="1:10" ht="20.100000000000001" customHeight="1" x14ac:dyDescent="0.25">
      <c r="A38" s="414"/>
      <c r="B38" s="108" t="s">
        <v>260</v>
      </c>
      <c r="C38" s="199">
        <v>11.516546310003363</v>
      </c>
      <c r="D38" s="199">
        <v>11.516546310003363</v>
      </c>
      <c r="E38" s="199">
        <v>6.8563989010284248</v>
      </c>
      <c r="F38" s="199">
        <v>5.0065166808903392</v>
      </c>
      <c r="I38"/>
      <c r="J38"/>
    </row>
    <row r="39" spans="1:10" ht="20.100000000000001" customHeight="1" x14ac:dyDescent="0.25">
      <c r="A39" s="393" t="s">
        <v>250</v>
      </c>
      <c r="B39" s="91" t="s">
        <v>259</v>
      </c>
      <c r="C39" s="198" t="s">
        <v>445</v>
      </c>
      <c r="D39" s="198" t="s">
        <v>445</v>
      </c>
      <c r="E39" s="198" t="s">
        <v>445</v>
      </c>
      <c r="F39" s="198" t="s">
        <v>445</v>
      </c>
      <c r="I39"/>
      <c r="J39"/>
    </row>
    <row r="40" spans="1:10" ht="20.100000000000001" customHeight="1" x14ac:dyDescent="0.25">
      <c r="A40" s="393"/>
      <c r="B40" s="91" t="s">
        <v>260</v>
      </c>
      <c r="C40" s="198" t="s">
        <v>445</v>
      </c>
      <c r="D40" s="198" t="s">
        <v>445</v>
      </c>
      <c r="E40" s="198" t="s">
        <v>445</v>
      </c>
      <c r="F40" s="198" t="s">
        <v>445</v>
      </c>
      <c r="I40"/>
      <c r="J40"/>
    </row>
    <row r="41" spans="1:10" ht="20.100000000000001" customHeight="1" x14ac:dyDescent="0.25">
      <c r="A41" s="127"/>
      <c r="B41" s="134"/>
      <c r="C41" s="199"/>
      <c r="D41" s="199"/>
      <c r="E41" s="199"/>
      <c r="F41" s="199"/>
      <c r="I41"/>
      <c r="J41"/>
    </row>
    <row r="42" spans="1:10" ht="20.100000000000001" customHeight="1" x14ac:dyDescent="0.25">
      <c r="A42" s="103" t="s">
        <v>5</v>
      </c>
      <c r="B42" s="133"/>
      <c r="C42" s="198"/>
      <c r="D42" s="198"/>
      <c r="E42" s="198"/>
      <c r="F42" s="198"/>
      <c r="I42"/>
      <c r="J42"/>
    </row>
    <row r="43" spans="1:10" ht="20.100000000000001" customHeight="1" x14ac:dyDescent="0.25">
      <c r="A43" s="127"/>
      <c r="B43" s="134"/>
      <c r="C43" s="199"/>
      <c r="D43" s="199"/>
      <c r="E43" s="199"/>
      <c r="F43" s="199"/>
      <c r="I43"/>
      <c r="J43"/>
    </row>
    <row r="44" spans="1:10" ht="20.100000000000001" customHeight="1" x14ac:dyDescent="0.25">
      <c r="A44" s="393" t="s">
        <v>175</v>
      </c>
      <c r="B44" s="91" t="s">
        <v>259</v>
      </c>
      <c r="C44" s="198" t="s">
        <v>445</v>
      </c>
      <c r="D44" s="198" t="s">
        <v>445</v>
      </c>
      <c r="E44" s="198" t="s">
        <v>445</v>
      </c>
      <c r="F44" s="198" t="s">
        <v>445</v>
      </c>
      <c r="I44"/>
      <c r="J44"/>
    </row>
    <row r="45" spans="1:10" ht="20.100000000000001" customHeight="1" x14ac:dyDescent="0.25">
      <c r="A45" s="393"/>
      <c r="B45" s="91" t="s">
        <v>260</v>
      </c>
      <c r="C45" s="198">
        <v>235.52539278252019</v>
      </c>
      <c r="D45" s="198">
        <v>223.10325797064294</v>
      </c>
      <c r="E45" s="198">
        <v>111.39030027077696</v>
      </c>
      <c r="F45" s="198" t="s">
        <v>445</v>
      </c>
      <c r="I45"/>
      <c r="J45"/>
    </row>
    <row r="46" spans="1:10" ht="20.100000000000001" customHeight="1" x14ac:dyDescent="0.25">
      <c r="A46" s="390" t="s">
        <v>183</v>
      </c>
      <c r="B46" s="108" t="s">
        <v>259</v>
      </c>
      <c r="C46" s="199" t="s">
        <v>445</v>
      </c>
      <c r="D46" s="199" t="s">
        <v>445</v>
      </c>
      <c r="E46" s="199" t="s">
        <v>445</v>
      </c>
      <c r="F46" s="199" t="s">
        <v>445</v>
      </c>
      <c r="I46"/>
      <c r="J46"/>
    </row>
    <row r="47" spans="1:10" ht="20.100000000000001" customHeight="1" x14ac:dyDescent="0.25">
      <c r="A47" s="390"/>
      <c r="B47" s="108" t="s">
        <v>260</v>
      </c>
      <c r="C47" s="199" t="s">
        <v>445</v>
      </c>
      <c r="D47" s="199" t="s">
        <v>445</v>
      </c>
      <c r="E47" s="199" t="s">
        <v>445</v>
      </c>
      <c r="F47" s="199" t="s">
        <v>445</v>
      </c>
      <c r="I47"/>
      <c r="J47"/>
    </row>
    <row r="48" spans="1:10" ht="20.100000000000001" customHeight="1" x14ac:dyDescent="0.25">
      <c r="A48" s="393" t="s">
        <v>178</v>
      </c>
      <c r="B48" s="91" t="s">
        <v>259</v>
      </c>
      <c r="C48" s="198">
        <v>196.90997609078457</v>
      </c>
      <c r="D48" s="198">
        <v>196.90997609078457</v>
      </c>
      <c r="E48" s="198">
        <v>226.27876393268801</v>
      </c>
      <c r="F48" s="198">
        <v>225.46048394688563</v>
      </c>
      <c r="I48"/>
      <c r="J48"/>
    </row>
    <row r="49" spans="1:10" ht="20.100000000000001" customHeight="1" x14ac:dyDescent="0.25">
      <c r="A49" s="393"/>
      <c r="B49" s="91" t="s">
        <v>260</v>
      </c>
      <c r="C49" s="198">
        <v>378.22436281584544</v>
      </c>
      <c r="D49" s="198">
        <v>324.05320373235423</v>
      </c>
      <c r="E49" s="198">
        <v>358.7861169814426</v>
      </c>
      <c r="F49" s="198">
        <v>351.14144961205551</v>
      </c>
      <c r="I49"/>
      <c r="J49"/>
    </row>
    <row r="50" spans="1:10" ht="20.100000000000001" customHeight="1" x14ac:dyDescent="0.25">
      <c r="A50" s="390" t="s">
        <v>176</v>
      </c>
      <c r="B50" s="108" t="s">
        <v>259</v>
      </c>
      <c r="C50" s="199">
        <v>1065.2268920556717</v>
      </c>
      <c r="D50" s="199">
        <v>1010.6290505354375</v>
      </c>
      <c r="E50" s="199">
        <v>553.70528599188094</v>
      </c>
      <c r="F50" s="199">
        <v>547.74853456370465</v>
      </c>
      <c r="I50"/>
      <c r="J50"/>
    </row>
    <row r="51" spans="1:10" ht="20.100000000000001" customHeight="1" x14ac:dyDescent="0.25">
      <c r="A51" s="390"/>
      <c r="B51" s="108" t="s">
        <v>260</v>
      </c>
      <c r="C51" s="199">
        <v>3944.9878632916789</v>
      </c>
      <c r="D51" s="199">
        <v>3723.7108225997658</v>
      </c>
      <c r="E51" s="199">
        <v>1309.8547929830793</v>
      </c>
      <c r="F51" s="199">
        <v>1289.9420343586173</v>
      </c>
      <c r="I51"/>
      <c r="J51"/>
    </row>
    <row r="52" spans="1:10" ht="20.100000000000001" customHeight="1" x14ac:dyDescent="0.25">
      <c r="A52" s="393" t="s">
        <v>182</v>
      </c>
      <c r="B52" s="91" t="s">
        <v>259</v>
      </c>
      <c r="C52" s="198">
        <v>61.859641969674229</v>
      </c>
      <c r="D52" s="198">
        <v>53.265497266726612</v>
      </c>
      <c r="E52" s="198">
        <v>29.388745313114391</v>
      </c>
      <c r="F52" s="198" t="s">
        <v>445</v>
      </c>
      <c r="I52"/>
      <c r="J52"/>
    </row>
    <row r="53" spans="1:10" ht="20.100000000000001" customHeight="1" x14ac:dyDescent="0.25">
      <c r="A53" s="393"/>
      <c r="B53" s="91" t="s">
        <v>260</v>
      </c>
      <c r="C53" s="198">
        <v>468.08636496781901</v>
      </c>
      <c r="D53" s="198">
        <v>426.02010177814844</v>
      </c>
      <c r="E53" s="198">
        <v>161.1151890993076</v>
      </c>
      <c r="F53" s="198">
        <v>75.007194636199543</v>
      </c>
      <c r="I53"/>
      <c r="J53"/>
    </row>
    <row r="54" spans="1:10" ht="20.100000000000001" customHeight="1" x14ac:dyDescent="0.25">
      <c r="A54" s="390" t="s">
        <v>189</v>
      </c>
      <c r="B54" s="108" t="s">
        <v>259</v>
      </c>
      <c r="C54" s="199" t="s">
        <v>445</v>
      </c>
      <c r="D54" s="199" t="s">
        <v>445</v>
      </c>
      <c r="E54" s="199" t="s">
        <v>445</v>
      </c>
      <c r="F54" s="199" t="s">
        <v>445</v>
      </c>
      <c r="I54"/>
      <c r="J54"/>
    </row>
    <row r="55" spans="1:10" ht="20.100000000000001" customHeight="1" x14ac:dyDescent="0.25">
      <c r="A55" s="390"/>
      <c r="B55" s="108" t="s">
        <v>260</v>
      </c>
      <c r="C55" s="199" t="s">
        <v>445</v>
      </c>
      <c r="D55" s="199" t="s">
        <v>445</v>
      </c>
      <c r="E55" s="199" t="s">
        <v>445</v>
      </c>
      <c r="F55" s="199" t="s">
        <v>445</v>
      </c>
      <c r="I55"/>
      <c r="J55"/>
    </row>
    <row r="56" spans="1:10" ht="20.100000000000001" customHeight="1" x14ac:dyDescent="0.25">
      <c r="A56" s="128"/>
      <c r="B56" s="133"/>
      <c r="C56" s="198"/>
      <c r="D56" s="198"/>
      <c r="E56" s="198"/>
      <c r="F56" s="198"/>
      <c r="I56"/>
      <c r="J56"/>
    </row>
    <row r="57" spans="1:10" ht="20.100000000000001" customHeight="1" x14ac:dyDescent="0.25">
      <c r="A57" s="137" t="s">
        <v>7</v>
      </c>
      <c r="B57" s="134"/>
      <c r="C57" s="199"/>
      <c r="D57" s="199"/>
      <c r="E57" s="199"/>
      <c r="F57" s="199"/>
      <c r="I57"/>
      <c r="J57"/>
    </row>
    <row r="58" spans="1:10" ht="20.100000000000001" customHeight="1" x14ac:dyDescent="0.25">
      <c r="A58" s="128"/>
      <c r="B58" s="133"/>
      <c r="C58" s="198"/>
      <c r="D58" s="198"/>
      <c r="E58" s="198"/>
      <c r="F58" s="198"/>
      <c r="I58"/>
      <c r="J58"/>
    </row>
    <row r="59" spans="1:10" ht="20.100000000000001" customHeight="1" x14ac:dyDescent="0.25">
      <c r="A59" s="390" t="s">
        <v>251</v>
      </c>
      <c r="B59" s="108" t="s">
        <v>259</v>
      </c>
      <c r="C59" s="199">
        <v>6.4231394751504443</v>
      </c>
      <c r="D59" s="199">
        <v>6.4231394751504443</v>
      </c>
      <c r="E59" s="199">
        <v>2.0854349501409621</v>
      </c>
      <c r="F59" s="199" t="s">
        <v>445</v>
      </c>
      <c r="I59"/>
      <c r="J59"/>
    </row>
    <row r="60" spans="1:10" ht="20.100000000000001" customHeight="1" x14ac:dyDescent="0.25">
      <c r="A60" s="390"/>
      <c r="B60" s="108" t="s">
        <v>260</v>
      </c>
      <c r="C60" s="199">
        <v>31.638267064565479</v>
      </c>
      <c r="D60" s="199">
        <v>5.9430830251607345</v>
      </c>
      <c r="E60" s="199">
        <v>2.7367108561331857</v>
      </c>
      <c r="F60" s="199" t="s">
        <v>445</v>
      </c>
      <c r="I60"/>
      <c r="J60"/>
    </row>
    <row r="61" spans="1:10" ht="20.100000000000001" customHeight="1" x14ac:dyDescent="0.25">
      <c r="A61" s="393" t="s">
        <v>194</v>
      </c>
      <c r="B61" s="91" t="s">
        <v>259</v>
      </c>
      <c r="C61" s="198">
        <v>1.0945761918508468</v>
      </c>
      <c r="D61" s="198">
        <v>1.0945761918508468</v>
      </c>
      <c r="E61" s="198">
        <v>0.37315087498768035</v>
      </c>
      <c r="F61" s="198" t="s">
        <v>445</v>
      </c>
      <c r="I61"/>
    </row>
    <row r="62" spans="1:10" ht="20.100000000000001" customHeight="1" x14ac:dyDescent="0.25">
      <c r="A62" s="393"/>
      <c r="B62" s="91" t="s">
        <v>260</v>
      </c>
      <c r="C62" s="198" t="s">
        <v>445</v>
      </c>
      <c r="D62" s="198" t="s">
        <v>445</v>
      </c>
      <c r="E62" s="198" t="s">
        <v>445</v>
      </c>
      <c r="F62" s="198" t="s">
        <v>445</v>
      </c>
      <c r="I62"/>
    </row>
    <row r="63" spans="1:10" ht="20.100000000000001" customHeight="1" x14ac:dyDescent="0.25">
      <c r="A63" s="390" t="s">
        <v>191</v>
      </c>
      <c r="B63" s="108" t="s">
        <v>259</v>
      </c>
      <c r="C63" s="199" t="s">
        <v>445</v>
      </c>
      <c r="D63" s="199" t="s">
        <v>445</v>
      </c>
      <c r="E63" s="199" t="s">
        <v>445</v>
      </c>
      <c r="F63" s="199" t="s">
        <v>445</v>
      </c>
    </row>
    <row r="64" spans="1:10" ht="20.100000000000001" customHeight="1" x14ac:dyDescent="0.25">
      <c r="A64" s="390"/>
      <c r="B64" s="108" t="s">
        <v>260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3" t="s">
        <v>185</v>
      </c>
      <c r="B65" s="91" t="s">
        <v>259</v>
      </c>
      <c r="C65" s="198" t="s">
        <v>445</v>
      </c>
      <c r="D65" s="198" t="s">
        <v>445</v>
      </c>
      <c r="E65" s="198" t="s">
        <v>445</v>
      </c>
      <c r="F65" s="198" t="s">
        <v>445</v>
      </c>
    </row>
    <row r="66" spans="1:6" ht="20.100000000000001" customHeight="1" x14ac:dyDescent="0.25">
      <c r="A66" s="393"/>
      <c r="B66" s="91" t="s">
        <v>260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0" t="s">
        <v>188</v>
      </c>
      <c r="B67" s="108" t="s">
        <v>259</v>
      </c>
      <c r="C67" s="199" t="s">
        <v>445</v>
      </c>
      <c r="D67" s="199" t="s">
        <v>445</v>
      </c>
      <c r="E67" s="199" t="s">
        <v>445</v>
      </c>
      <c r="F67" s="199" t="s">
        <v>445</v>
      </c>
    </row>
    <row r="68" spans="1:6" ht="20.100000000000001" customHeight="1" x14ac:dyDescent="0.25">
      <c r="A68" s="390"/>
      <c r="B68" s="108" t="s">
        <v>260</v>
      </c>
      <c r="C68" s="199">
        <v>4.5406020041635244</v>
      </c>
      <c r="D68" s="199">
        <v>4.5406020041635244</v>
      </c>
      <c r="E68" s="199">
        <v>3.0958653124252669</v>
      </c>
      <c r="F68" s="199" t="s">
        <v>445</v>
      </c>
    </row>
    <row r="69" spans="1:6" ht="20.100000000000001" customHeight="1" x14ac:dyDescent="0.25">
      <c r="A69" s="393" t="s">
        <v>252</v>
      </c>
      <c r="B69" s="91" t="s">
        <v>259</v>
      </c>
      <c r="C69" s="198" t="s">
        <v>445</v>
      </c>
      <c r="D69" s="198" t="s">
        <v>445</v>
      </c>
      <c r="E69" s="198" t="s">
        <v>445</v>
      </c>
      <c r="F69" s="198" t="s">
        <v>445</v>
      </c>
    </row>
    <row r="70" spans="1:6" ht="20.100000000000001" customHeight="1" x14ac:dyDescent="0.25">
      <c r="A70" s="393"/>
      <c r="B70" s="91" t="s">
        <v>260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413" t="s">
        <v>466</v>
      </c>
      <c r="B71" s="108" t="s">
        <v>259</v>
      </c>
      <c r="C71" s="199" t="s">
        <v>445</v>
      </c>
      <c r="D71" s="199" t="s">
        <v>445</v>
      </c>
      <c r="E71" s="199" t="s">
        <v>445</v>
      </c>
      <c r="F71" s="199" t="s">
        <v>445</v>
      </c>
    </row>
    <row r="72" spans="1:6" ht="20.100000000000001" customHeight="1" x14ac:dyDescent="0.25">
      <c r="A72" s="413"/>
      <c r="B72" s="108" t="s">
        <v>260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4" spans="1:6" x14ac:dyDescent="0.25">
      <c r="A74" s="378" t="s">
        <v>487</v>
      </c>
      <c r="B74" s="378"/>
      <c r="C74" s="378"/>
      <c r="D74" s="378"/>
      <c r="E74" s="378"/>
      <c r="F74" s="378"/>
    </row>
  </sheetData>
  <mergeCells count="32">
    <mergeCell ref="A67:A68"/>
    <mergeCell ref="A69:A70"/>
    <mergeCell ref="A71:A72"/>
    <mergeCell ref="A74:F74"/>
    <mergeCell ref="A39:A40"/>
    <mergeCell ref="A50:A51"/>
    <mergeCell ref="A59:A60"/>
    <mergeCell ref="A61:A62"/>
    <mergeCell ref="A63:A64"/>
    <mergeCell ref="A54:A55"/>
    <mergeCell ref="A65:A66"/>
    <mergeCell ref="A21:A22"/>
    <mergeCell ref="A23:A24"/>
    <mergeCell ref="A25:A26"/>
    <mergeCell ref="A27:A28"/>
    <mergeCell ref="A29:A30"/>
    <mergeCell ref="A3:F3"/>
    <mergeCell ref="A4:F4"/>
    <mergeCell ref="A5:F5"/>
    <mergeCell ref="A52:A53"/>
    <mergeCell ref="A44:A45"/>
    <mergeCell ref="A46:A47"/>
    <mergeCell ref="A48:A49"/>
    <mergeCell ref="A31:A32"/>
    <mergeCell ref="A33:A34"/>
    <mergeCell ref="A35:A36"/>
    <mergeCell ref="A37:A38"/>
    <mergeCell ref="A7:B8"/>
    <mergeCell ref="C7:D7"/>
    <mergeCell ref="E7:E8"/>
    <mergeCell ref="F7:F8"/>
    <mergeCell ref="A19:A20"/>
  </mergeCells>
  <hyperlinks>
    <hyperlink ref="H1" location="ÍNDICE!A1" display="INDICE" xr:uid="{00000000-0004-0000-1E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 codeName="Hoja30">
    <pageSetUpPr fitToPage="1"/>
  </sheetPr>
  <dimension ref="A1:I75"/>
  <sheetViews>
    <sheetView showGridLines="0" zoomScale="80" zoomScaleNormal="80" workbookViewId="0">
      <selection activeCell="I68" sqref="I68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9" ht="83.25" customHeight="1" x14ac:dyDescent="0.25">
      <c r="H1" s="206" t="s">
        <v>151</v>
      </c>
    </row>
    <row r="2" spans="1:9" ht="13.5" customHeight="1" x14ac:dyDescent="0.25"/>
    <row r="4" spans="1:9" ht="13.8" x14ac:dyDescent="0.25">
      <c r="A4" s="403" t="s">
        <v>488</v>
      </c>
      <c r="B4" s="403"/>
      <c r="C4" s="403"/>
      <c r="D4" s="403"/>
      <c r="E4" s="403"/>
      <c r="F4" s="403"/>
    </row>
    <row r="5" spans="1:9" ht="13.8" x14ac:dyDescent="0.25">
      <c r="A5" s="403" t="s">
        <v>393</v>
      </c>
      <c r="B5" s="403"/>
      <c r="C5" s="403"/>
      <c r="D5" s="403"/>
      <c r="E5" s="403"/>
      <c r="F5" s="403"/>
    </row>
    <row r="6" spans="1:9" ht="13.8" x14ac:dyDescent="0.25">
      <c r="A6" s="403" t="s">
        <v>212</v>
      </c>
      <c r="B6" s="403"/>
      <c r="C6" s="403"/>
      <c r="D6" s="403"/>
      <c r="E6" s="403"/>
      <c r="F6" s="403"/>
    </row>
    <row r="7" spans="1:9" x14ac:dyDescent="0.25">
      <c r="A7" s="26"/>
      <c r="B7" s="26"/>
      <c r="C7" s="26"/>
      <c r="D7" s="26"/>
      <c r="E7" s="26"/>
      <c r="F7" s="26"/>
    </row>
    <row r="8" spans="1:9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9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</row>
    <row r="10" spans="1:9" ht="20.100000000000001" customHeight="1" x14ac:dyDescent="0.25">
      <c r="A10" s="97"/>
      <c r="B10" s="97"/>
      <c r="C10" s="97"/>
      <c r="D10" s="97"/>
      <c r="E10" s="97"/>
      <c r="F10" s="97"/>
      <c r="I10"/>
    </row>
    <row r="11" spans="1:9" ht="20.100000000000001" customHeight="1" x14ac:dyDescent="0.25">
      <c r="A11" s="127" t="s">
        <v>1</v>
      </c>
      <c r="B11" s="132"/>
      <c r="C11" s="188">
        <v>24380.619856947284</v>
      </c>
      <c r="D11" s="188">
        <v>21915.698130070752</v>
      </c>
      <c r="E11" s="188">
        <v>23226.503735146413</v>
      </c>
      <c r="F11" s="188">
        <v>18902.00250716275</v>
      </c>
      <c r="I11"/>
    </row>
    <row r="12" spans="1:9" ht="20.100000000000001" customHeight="1" x14ac:dyDescent="0.25">
      <c r="A12" s="128"/>
      <c r="B12" s="133"/>
      <c r="C12" s="198"/>
      <c r="D12" s="198"/>
      <c r="E12" s="198"/>
      <c r="F12" s="198"/>
      <c r="I12"/>
    </row>
    <row r="13" spans="1:9" ht="20.100000000000001" customHeight="1" x14ac:dyDescent="0.25">
      <c r="A13" s="127" t="s">
        <v>3</v>
      </c>
      <c r="B13" s="134"/>
      <c r="C13" s="199">
        <v>14575.200061657311</v>
      </c>
      <c r="D13" s="199">
        <v>12442.063663945361</v>
      </c>
      <c r="E13" s="199">
        <v>13087.240372731791</v>
      </c>
      <c r="F13" s="199">
        <v>9255.2116183408834</v>
      </c>
      <c r="I13"/>
    </row>
    <row r="14" spans="1:9" ht="20.100000000000001" customHeight="1" x14ac:dyDescent="0.25">
      <c r="A14" s="128" t="s">
        <v>5</v>
      </c>
      <c r="B14" s="133"/>
      <c r="C14" s="198">
        <v>9648.4102135926514</v>
      </c>
      <c r="D14" s="198">
        <v>9416.3496452209911</v>
      </c>
      <c r="E14" s="198">
        <v>10064.562530563704</v>
      </c>
      <c r="F14" s="198">
        <v>9584.4490064613019</v>
      </c>
      <c r="I14"/>
    </row>
    <row r="15" spans="1:9" ht="20.100000000000001" customHeight="1" x14ac:dyDescent="0.25">
      <c r="A15" s="127" t="s">
        <v>7</v>
      </c>
      <c r="B15" s="134"/>
      <c r="C15" s="199">
        <v>157.00958169729191</v>
      </c>
      <c r="D15" s="199">
        <v>57.284820904405983</v>
      </c>
      <c r="E15" s="199">
        <v>74.700831850921816</v>
      </c>
      <c r="F15" s="199">
        <v>62.341882360582332</v>
      </c>
      <c r="I15"/>
    </row>
    <row r="16" spans="1:9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I16"/>
    </row>
    <row r="17" spans="1:9" ht="20.100000000000001" customHeight="1" x14ac:dyDescent="0.25">
      <c r="A17" s="127"/>
      <c r="B17" s="134"/>
      <c r="C17" s="199"/>
      <c r="D17" s="199"/>
      <c r="E17" s="199"/>
      <c r="F17" s="199"/>
      <c r="I17"/>
    </row>
    <row r="18" spans="1:9" ht="20.100000000000001" customHeight="1" x14ac:dyDescent="0.25">
      <c r="A18" s="103" t="s">
        <v>3</v>
      </c>
      <c r="B18" s="133"/>
      <c r="C18" s="198"/>
      <c r="D18" s="198"/>
      <c r="E18" s="198"/>
      <c r="F18" s="198"/>
      <c r="I18"/>
    </row>
    <row r="19" spans="1:9" ht="20.100000000000001" customHeight="1" x14ac:dyDescent="0.25">
      <c r="A19" s="127"/>
      <c r="B19" s="134"/>
      <c r="C19" s="199"/>
      <c r="D19" s="199"/>
      <c r="E19" s="199"/>
      <c r="F19" s="199"/>
      <c r="I19"/>
    </row>
    <row r="20" spans="1:9" ht="20.100000000000001" customHeight="1" x14ac:dyDescent="0.25">
      <c r="A20" s="393" t="s">
        <v>186</v>
      </c>
      <c r="B20" s="91" t="s">
        <v>259</v>
      </c>
      <c r="C20" s="198">
        <v>206.68452040321489</v>
      </c>
      <c r="D20" s="198">
        <v>205.14146691460408</v>
      </c>
      <c r="E20" s="198">
        <v>367.19141507356329</v>
      </c>
      <c r="F20" s="198">
        <v>292.79579338753337</v>
      </c>
      <c r="I20"/>
    </row>
    <row r="21" spans="1:9" ht="20.100000000000001" customHeight="1" x14ac:dyDescent="0.25">
      <c r="A21" s="393"/>
      <c r="B21" s="91" t="s">
        <v>260</v>
      </c>
      <c r="C21" s="198">
        <v>4320.7842935077506</v>
      </c>
      <c r="D21" s="198">
        <v>3350.3579176364824</v>
      </c>
      <c r="E21" s="198">
        <v>2106.4664670224088</v>
      </c>
      <c r="F21" s="198">
        <v>298.70657437630553</v>
      </c>
      <c r="I21"/>
    </row>
    <row r="22" spans="1:9" ht="20.100000000000001" customHeight="1" x14ac:dyDescent="0.25">
      <c r="A22" s="390" t="s">
        <v>249</v>
      </c>
      <c r="B22" s="108" t="s">
        <v>259</v>
      </c>
      <c r="C22" s="199">
        <v>100.67101958444356</v>
      </c>
      <c r="D22" s="199">
        <v>4.4341349564413699</v>
      </c>
      <c r="E22" s="199">
        <v>5.598655315215896</v>
      </c>
      <c r="F22" s="199">
        <v>4.4789241536363837</v>
      </c>
      <c r="I22"/>
    </row>
    <row r="23" spans="1:9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  <c r="I23"/>
    </row>
    <row r="24" spans="1:9" ht="20.100000000000001" customHeight="1" x14ac:dyDescent="0.25">
      <c r="A24" s="393" t="s">
        <v>180</v>
      </c>
      <c r="B24" s="91" t="s">
        <v>259</v>
      </c>
      <c r="C24" s="198">
        <v>70.436644073081339</v>
      </c>
      <c r="D24" s="198">
        <v>63.716385101036842</v>
      </c>
      <c r="E24" s="198">
        <v>58.679520281734305</v>
      </c>
      <c r="F24" s="198">
        <v>18.251046575998718</v>
      </c>
      <c r="I24"/>
    </row>
    <row r="25" spans="1:9" ht="20.100000000000001" customHeight="1" x14ac:dyDescent="0.25">
      <c r="A25" s="393"/>
      <c r="B25" s="91" t="s">
        <v>260</v>
      </c>
      <c r="C25" s="198">
        <v>1591.2761965986731</v>
      </c>
      <c r="D25" s="198">
        <v>1390.9469402916716</v>
      </c>
      <c r="E25" s="198">
        <v>774.98004565384008</v>
      </c>
      <c r="F25" s="198">
        <v>333.11226775410438</v>
      </c>
      <c r="I25"/>
    </row>
    <row r="26" spans="1:9" ht="20.100000000000001" customHeight="1" x14ac:dyDescent="0.25">
      <c r="A26" s="390" t="s">
        <v>192</v>
      </c>
      <c r="B26" s="108" t="s">
        <v>259</v>
      </c>
      <c r="C26" s="199">
        <v>290.87431804180778</v>
      </c>
      <c r="D26" s="199">
        <v>290.87431804180778</v>
      </c>
      <c r="E26" s="199">
        <v>564.61593539432772</v>
      </c>
      <c r="F26" s="199">
        <v>535.45756107629961</v>
      </c>
      <c r="I26"/>
    </row>
    <row r="27" spans="1:9" ht="20.100000000000001" customHeight="1" x14ac:dyDescent="0.25">
      <c r="A27" s="390"/>
      <c r="B27" s="108" t="s">
        <v>260</v>
      </c>
      <c r="C27" s="199">
        <v>44.246994763416041</v>
      </c>
      <c r="D27" s="199">
        <v>44.246994763416041</v>
      </c>
      <c r="E27" s="199">
        <v>26.816360489492748</v>
      </c>
      <c r="F27" s="199">
        <v>24.134724470041469</v>
      </c>
      <c r="I27"/>
    </row>
    <row r="28" spans="1:9" ht="20.100000000000001" customHeight="1" x14ac:dyDescent="0.25">
      <c r="A28" s="393" t="s">
        <v>179</v>
      </c>
      <c r="B28" s="91" t="s">
        <v>259</v>
      </c>
      <c r="C28" s="198" t="s">
        <v>445</v>
      </c>
      <c r="D28" s="198" t="s">
        <v>445</v>
      </c>
      <c r="E28" s="198" t="s">
        <v>445</v>
      </c>
      <c r="F28" s="198" t="s">
        <v>445</v>
      </c>
      <c r="I28"/>
    </row>
    <row r="29" spans="1:9" ht="20.100000000000001" customHeight="1" x14ac:dyDescent="0.25">
      <c r="A29" s="393"/>
      <c r="B29" s="91" t="s">
        <v>260</v>
      </c>
      <c r="C29" s="198">
        <v>212.73028714105286</v>
      </c>
      <c r="D29" s="198">
        <v>138.93825966385461</v>
      </c>
      <c r="E29" s="198">
        <v>48.472789073982369</v>
      </c>
      <c r="F29" s="198">
        <v>21.975032835917322</v>
      </c>
      <c r="I29"/>
    </row>
    <row r="30" spans="1:9" ht="20.100000000000001" customHeight="1" x14ac:dyDescent="0.25">
      <c r="A30" s="390" t="s">
        <v>190</v>
      </c>
      <c r="B30" s="108" t="s">
        <v>259</v>
      </c>
      <c r="C30" s="199">
        <v>2132.0933795552378</v>
      </c>
      <c r="D30" s="199">
        <v>2038.0749109969133</v>
      </c>
      <c r="E30" s="199">
        <v>2913.3854299028612</v>
      </c>
      <c r="F30" s="199">
        <v>2829.7930166574056</v>
      </c>
      <c r="I30"/>
    </row>
    <row r="31" spans="1:9" ht="20.100000000000001" customHeight="1" x14ac:dyDescent="0.25">
      <c r="A31" s="390"/>
      <c r="B31" s="108" t="s">
        <v>260</v>
      </c>
      <c r="C31" s="199">
        <v>161.69371246996772</v>
      </c>
      <c r="D31" s="199">
        <v>161.25606316495211</v>
      </c>
      <c r="E31" s="199">
        <v>262.92581532984769</v>
      </c>
      <c r="F31" s="199">
        <v>231.40836568071177</v>
      </c>
      <c r="I31"/>
    </row>
    <row r="32" spans="1:9" ht="20.100000000000001" customHeight="1" x14ac:dyDescent="0.25">
      <c r="A32" s="393" t="s">
        <v>193</v>
      </c>
      <c r="B32" s="91" t="s">
        <v>259</v>
      </c>
      <c r="C32" s="198">
        <v>2372.387697969129</v>
      </c>
      <c r="D32" s="198">
        <v>2054.1551115136367</v>
      </c>
      <c r="E32" s="198">
        <v>4083.2111259092303</v>
      </c>
      <c r="F32" s="198">
        <v>3851.8747308449101</v>
      </c>
      <c r="I32"/>
    </row>
    <row r="33" spans="1:9" ht="20.100000000000001" customHeight="1" x14ac:dyDescent="0.25">
      <c r="A33" s="393"/>
      <c r="B33" s="91" t="s">
        <v>260</v>
      </c>
      <c r="C33" s="198">
        <v>488.5562702956388</v>
      </c>
      <c r="D33" s="198">
        <v>306.95409848312124</v>
      </c>
      <c r="E33" s="198">
        <v>323.89235481233254</v>
      </c>
      <c r="F33" s="198">
        <v>194.21855598252907</v>
      </c>
      <c r="I33"/>
    </row>
    <row r="34" spans="1:9" ht="20.100000000000001" customHeight="1" x14ac:dyDescent="0.25">
      <c r="A34" s="390" t="s">
        <v>181</v>
      </c>
      <c r="B34" s="108" t="s">
        <v>259</v>
      </c>
      <c r="C34" s="199">
        <v>107.07581242539453</v>
      </c>
      <c r="D34" s="199">
        <v>93.178503970265808</v>
      </c>
      <c r="E34" s="199">
        <v>134.72413008798225</v>
      </c>
      <c r="F34" s="199">
        <v>126.84586937948251</v>
      </c>
      <c r="I34"/>
    </row>
    <row r="35" spans="1:9" ht="20.100000000000001" customHeight="1" x14ac:dyDescent="0.25">
      <c r="A35" s="390"/>
      <c r="B35" s="108" t="s">
        <v>260</v>
      </c>
      <c r="C35" s="199">
        <v>1940.8705953820941</v>
      </c>
      <c r="D35" s="199">
        <v>1898.089102288912</v>
      </c>
      <c r="E35" s="199">
        <v>933.03273643013324</v>
      </c>
      <c r="F35" s="199">
        <v>97.063364490101264</v>
      </c>
      <c r="I35"/>
    </row>
    <row r="36" spans="1:9" ht="20.100000000000001" customHeight="1" x14ac:dyDescent="0.25">
      <c r="A36" s="393" t="s">
        <v>184</v>
      </c>
      <c r="B36" s="91" t="s">
        <v>259</v>
      </c>
      <c r="C36" s="198">
        <v>174.09870374722078</v>
      </c>
      <c r="D36" s="198">
        <v>128.97934401043091</v>
      </c>
      <c r="E36" s="198">
        <v>226.16832490760228</v>
      </c>
      <c r="F36" s="198">
        <v>184.88263889619449</v>
      </c>
      <c r="I36"/>
    </row>
    <row r="37" spans="1:9" ht="20.100000000000001" customHeight="1" x14ac:dyDescent="0.25">
      <c r="A37" s="393"/>
      <c r="B37" s="91" t="s">
        <v>260</v>
      </c>
      <c r="C37" s="198">
        <v>117.92180098856839</v>
      </c>
      <c r="D37" s="198">
        <v>37.756766433326284</v>
      </c>
      <c r="E37" s="198">
        <v>30.973873229897684</v>
      </c>
      <c r="F37" s="198">
        <v>20.23064302493481</v>
      </c>
      <c r="I37"/>
    </row>
    <row r="38" spans="1:9" ht="20.100000000000001" customHeight="1" x14ac:dyDescent="0.25">
      <c r="A38" s="414" t="s">
        <v>195</v>
      </c>
      <c r="B38" s="108" t="s">
        <v>259</v>
      </c>
      <c r="C38" s="199">
        <v>65.899948889231666</v>
      </c>
      <c r="D38" s="199">
        <v>65.899948889231666</v>
      </c>
      <c r="E38" s="199">
        <v>87.169383336264005</v>
      </c>
      <c r="F38" s="199">
        <v>77.103123674508751</v>
      </c>
      <c r="I38"/>
    </row>
    <row r="39" spans="1:9" ht="20.100000000000001" customHeight="1" x14ac:dyDescent="0.25">
      <c r="A39" s="414"/>
      <c r="B39" s="108" t="s">
        <v>260</v>
      </c>
      <c r="C39" s="199">
        <v>145.18927927844533</v>
      </c>
      <c r="D39" s="199">
        <v>145.18927927844533</v>
      </c>
      <c r="E39" s="199">
        <v>127.5331197846469</v>
      </c>
      <c r="F39" s="199">
        <v>108.60603871122348</v>
      </c>
      <c r="I39"/>
    </row>
    <row r="40" spans="1:9" ht="20.100000000000001" customHeight="1" x14ac:dyDescent="0.25">
      <c r="A40" s="393" t="s">
        <v>250</v>
      </c>
      <c r="B40" s="91" t="s">
        <v>259</v>
      </c>
      <c r="C40" s="198">
        <v>12.122414052648441</v>
      </c>
      <c r="D40" s="198">
        <v>12.122414052648441</v>
      </c>
      <c r="E40" s="198">
        <v>6.0612071475483624</v>
      </c>
      <c r="F40" s="198" t="s">
        <v>445</v>
      </c>
      <c r="I40"/>
    </row>
    <row r="41" spans="1:9" ht="20.100000000000001" customHeight="1" x14ac:dyDescent="0.25">
      <c r="A41" s="393"/>
      <c r="B41" s="91" t="s">
        <v>260</v>
      </c>
      <c r="C41" s="198">
        <v>19.586172490306467</v>
      </c>
      <c r="D41" s="198">
        <v>11.75170349418388</v>
      </c>
      <c r="E41" s="198">
        <v>5.3416835488921093</v>
      </c>
      <c r="F41" s="198">
        <v>4.273346369045548</v>
      </c>
      <c r="I41"/>
    </row>
    <row r="42" spans="1:9" ht="20.100000000000001" customHeight="1" x14ac:dyDescent="0.25">
      <c r="A42" s="127"/>
      <c r="B42" s="134"/>
      <c r="C42" s="199"/>
      <c r="D42" s="199"/>
      <c r="E42" s="199"/>
      <c r="F42" s="199"/>
      <c r="I42"/>
    </row>
    <row r="43" spans="1:9" ht="20.100000000000001" customHeight="1" x14ac:dyDescent="0.25">
      <c r="A43" s="103" t="s">
        <v>5</v>
      </c>
      <c r="B43" s="133"/>
      <c r="C43" s="198"/>
      <c r="D43" s="198"/>
      <c r="E43" s="198"/>
      <c r="F43" s="198"/>
      <c r="I43"/>
    </row>
    <row r="44" spans="1:9" ht="20.100000000000001" customHeight="1" x14ac:dyDescent="0.25">
      <c r="A44" s="127"/>
      <c r="B44" s="134"/>
      <c r="C44" s="199"/>
      <c r="D44" s="199"/>
      <c r="E44" s="199"/>
      <c r="F44" s="199"/>
      <c r="I44"/>
    </row>
    <row r="45" spans="1:9" ht="20.100000000000001" customHeight="1" x14ac:dyDescent="0.25">
      <c r="A45" s="393" t="s">
        <v>175</v>
      </c>
      <c r="B45" s="91" t="s">
        <v>259</v>
      </c>
      <c r="C45" s="198">
        <v>0.1</v>
      </c>
      <c r="D45" s="198">
        <v>0.1</v>
      </c>
      <c r="E45" s="198">
        <v>0.11363636000000001</v>
      </c>
      <c r="F45" s="198">
        <v>5.6818180000000003E-2</v>
      </c>
      <c r="I45"/>
    </row>
    <row r="46" spans="1:9" ht="20.100000000000001" customHeight="1" x14ac:dyDescent="0.25">
      <c r="A46" s="393"/>
      <c r="B46" s="91" t="s">
        <v>260</v>
      </c>
      <c r="C46" s="198">
        <v>181.79662732811039</v>
      </c>
      <c r="D46" s="198">
        <v>181.79662732811039</v>
      </c>
      <c r="E46" s="198">
        <v>105.77258647811199</v>
      </c>
      <c r="F46" s="198" t="s">
        <v>445</v>
      </c>
      <c r="I46"/>
    </row>
    <row r="47" spans="1:9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  <c r="I47"/>
    </row>
    <row r="48" spans="1:9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  <c r="I48"/>
    </row>
    <row r="49" spans="1:9" ht="20.100000000000001" customHeight="1" x14ac:dyDescent="0.25">
      <c r="A49" s="393" t="s">
        <v>178</v>
      </c>
      <c r="B49" s="91" t="s">
        <v>259</v>
      </c>
      <c r="C49" s="198">
        <v>125.86073790895142</v>
      </c>
      <c r="D49" s="198">
        <v>116.87068520116918</v>
      </c>
      <c r="E49" s="198">
        <v>261.52880522729686</v>
      </c>
      <c r="F49" s="198">
        <v>245.1832550129665</v>
      </c>
      <c r="I49"/>
    </row>
    <row r="50" spans="1:9" ht="20.100000000000001" customHeight="1" x14ac:dyDescent="0.25">
      <c r="A50" s="393"/>
      <c r="B50" s="91" t="s">
        <v>260</v>
      </c>
      <c r="C50" s="198">
        <v>156.75020854111929</v>
      </c>
      <c r="D50" s="198">
        <v>114.61708480951496</v>
      </c>
      <c r="E50" s="198">
        <v>163.45943548523817</v>
      </c>
      <c r="F50" s="198">
        <v>121.34751288792519</v>
      </c>
      <c r="I50"/>
    </row>
    <row r="51" spans="1:9" ht="20.100000000000001" customHeight="1" x14ac:dyDescent="0.25">
      <c r="A51" s="390" t="s">
        <v>176</v>
      </c>
      <c r="B51" s="108" t="s">
        <v>259</v>
      </c>
      <c r="C51" s="199">
        <v>288.75239984452162</v>
      </c>
      <c r="D51" s="199">
        <v>288.75239984452162</v>
      </c>
      <c r="E51" s="199">
        <v>476.06322721504586</v>
      </c>
      <c r="F51" s="199">
        <v>331.10737341101651</v>
      </c>
      <c r="I51"/>
    </row>
    <row r="52" spans="1:9" ht="20.100000000000001" customHeight="1" x14ac:dyDescent="0.25">
      <c r="A52" s="390"/>
      <c r="B52" s="108" t="s">
        <v>260</v>
      </c>
      <c r="C52" s="199">
        <v>8626.8058024444508</v>
      </c>
      <c r="D52" s="199">
        <v>8446.012140751629</v>
      </c>
      <c r="E52" s="199">
        <v>8858.4830259590035</v>
      </c>
      <c r="F52" s="199">
        <v>8736.8760457288772</v>
      </c>
      <c r="I52"/>
    </row>
    <row r="53" spans="1:9" ht="20.100000000000001" customHeight="1" x14ac:dyDescent="0.25">
      <c r="A53" s="393" t="s">
        <v>182</v>
      </c>
      <c r="B53" s="91" t="s">
        <v>259</v>
      </c>
      <c r="C53" s="198">
        <v>56.869404166526579</v>
      </c>
      <c r="D53" s="198">
        <v>56.869404166526579</v>
      </c>
      <c r="E53" s="198">
        <v>72.820954949401909</v>
      </c>
      <c r="F53" s="198">
        <v>62.063270102368463</v>
      </c>
      <c r="I53"/>
    </row>
    <row r="54" spans="1:9" ht="20.100000000000001" customHeight="1" x14ac:dyDescent="0.25">
      <c r="A54" s="393"/>
      <c r="B54" s="91" t="s">
        <v>260</v>
      </c>
      <c r="C54" s="198">
        <v>211.29537055965773</v>
      </c>
      <c r="D54" s="198">
        <v>211.29537055965773</v>
      </c>
      <c r="E54" s="198">
        <v>126.29635941631589</v>
      </c>
      <c r="F54" s="198">
        <v>87.795131561665769</v>
      </c>
      <c r="I54"/>
    </row>
    <row r="55" spans="1:9" ht="20.100000000000001" customHeight="1" x14ac:dyDescent="0.25">
      <c r="A55" s="390" t="s">
        <v>189</v>
      </c>
      <c r="B55" s="108" t="s">
        <v>259</v>
      </c>
      <c r="C55" s="199">
        <v>0.1796627993233299</v>
      </c>
      <c r="D55" s="199">
        <v>3.5932559864665981E-2</v>
      </c>
      <c r="E55" s="199">
        <v>2.4499473288318804E-2</v>
      </c>
      <c r="F55" s="199">
        <v>1.9599576474701452E-2</v>
      </c>
      <c r="I55"/>
    </row>
    <row r="56" spans="1:9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I56"/>
    </row>
    <row r="57" spans="1:9" ht="20.100000000000001" customHeight="1" x14ac:dyDescent="0.25">
      <c r="A57" s="128"/>
      <c r="B57" s="133"/>
      <c r="C57" s="198"/>
      <c r="D57" s="198"/>
      <c r="E57" s="198"/>
      <c r="F57" s="198"/>
      <c r="I57"/>
    </row>
    <row r="58" spans="1:9" ht="20.100000000000001" customHeight="1" x14ac:dyDescent="0.25">
      <c r="A58" s="137" t="s">
        <v>7</v>
      </c>
      <c r="B58" s="134"/>
      <c r="C58" s="199"/>
      <c r="D58" s="199"/>
      <c r="E58" s="199"/>
      <c r="F58" s="199"/>
      <c r="I58"/>
    </row>
    <row r="59" spans="1:9" ht="20.100000000000001" customHeight="1" x14ac:dyDescent="0.25">
      <c r="A59" s="128"/>
      <c r="B59" s="133"/>
      <c r="C59" s="198"/>
      <c r="D59" s="198"/>
      <c r="E59" s="198"/>
      <c r="F59" s="198"/>
      <c r="I59"/>
    </row>
    <row r="60" spans="1:9" ht="20.100000000000001" customHeight="1" x14ac:dyDescent="0.25">
      <c r="A60" s="390" t="s">
        <v>251</v>
      </c>
      <c r="B60" s="108" t="s">
        <v>259</v>
      </c>
      <c r="C60" s="199">
        <v>32.552360156423397</v>
      </c>
      <c r="D60" s="199">
        <v>32.552360156423397</v>
      </c>
      <c r="E60" s="199">
        <v>56.96805533831413</v>
      </c>
      <c r="F60" s="199">
        <v>56.228702019776769</v>
      </c>
      <c r="I60"/>
    </row>
    <row r="61" spans="1:9" ht="20.100000000000001" customHeight="1" x14ac:dyDescent="0.25">
      <c r="A61" s="390"/>
      <c r="B61" s="108" t="s">
        <v>260</v>
      </c>
      <c r="C61" s="199">
        <v>116.61197350221178</v>
      </c>
      <c r="D61" s="199">
        <v>16.887212709325834</v>
      </c>
      <c r="E61" s="199">
        <v>8.5630062815867625</v>
      </c>
      <c r="F61" s="199" t="s">
        <v>445</v>
      </c>
      <c r="I61"/>
    </row>
    <row r="62" spans="1:9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  <c r="I62"/>
    </row>
    <row r="63" spans="1:9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  <c r="I63"/>
    </row>
    <row r="64" spans="1:9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  <c r="I64"/>
    </row>
    <row r="65" spans="1:9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  <c r="I65"/>
    </row>
    <row r="66" spans="1:9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9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9" ht="20.100000000000001" customHeight="1" x14ac:dyDescent="0.25">
      <c r="A68" s="390" t="s">
        <v>188</v>
      </c>
      <c r="B68" s="108" t="s">
        <v>259</v>
      </c>
      <c r="C68" s="199">
        <v>7.8452480386567442</v>
      </c>
      <c r="D68" s="199">
        <v>7.8452480386567442</v>
      </c>
      <c r="E68" s="199">
        <v>9.1697702310209195</v>
      </c>
      <c r="F68" s="199">
        <v>6.1131803408055667</v>
      </c>
    </row>
    <row r="69" spans="1:9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9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9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9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9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9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F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 codeName="Hoja31">
    <pageSetUpPr fitToPage="1"/>
  </sheetPr>
  <dimension ref="A1:I75"/>
  <sheetViews>
    <sheetView showGridLines="0" zoomScale="80" zoomScaleNormal="80" workbookViewId="0">
      <selection activeCell="I64" sqref="I64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9" ht="84.75" customHeight="1" x14ac:dyDescent="0.25">
      <c r="H1" s="206" t="s">
        <v>151</v>
      </c>
    </row>
    <row r="4" spans="1:9" ht="15" customHeight="1" x14ac:dyDescent="0.25">
      <c r="A4" s="403" t="s">
        <v>488</v>
      </c>
      <c r="B4" s="403"/>
      <c r="C4" s="403"/>
      <c r="D4" s="403"/>
      <c r="E4" s="403"/>
      <c r="F4" s="403"/>
    </row>
    <row r="5" spans="1:9" ht="15" customHeight="1" x14ac:dyDescent="0.25">
      <c r="A5" s="403" t="s">
        <v>394</v>
      </c>
      <c r="B5" s="403"/>
      <c r="C5" s="403"/>
      <c r="D5" s="403"/>
      <c r="E5" s="403"/>
      <c r="F5" s="403"/>
    </row>
    <row r="6" spans="1:9" ht="15" customHeight="1" x14ac:dyDescent="0.25">
      <c r="A6" s="403" t="s">
        <v>213</v>
      </c>
      <c r="B6" s="403"/>
      <c r="C6" s="403"/>
      <c r="D6" s="403"/>
      <c r="E6" s="403"/>
      <c r="F6" s="403"/>
    </row>
    <row r="7" spans="1:9" ht="13.5" customHeight="1" x14ac:dyDescent="0.25">
      <c r="A7" s="26"/>
      <c r="B7" s="26"/>
      <c r="C7" s="26"/>
      <c r="D7" s="26"/>
      <c r="E7" s="26"/>
      <c r="F7" s="26"/>
    </row>
    <row r="8" spans="1:9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</row>
    <row r="9" spans="1:9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I9"/>
    </row>
    <row r="10" spans="1:9" ht="20.100000000000001" customHeight="1" x14ac:dyDescent="0.25">
      <c r="A10" s="97"/>
      <c r="B10" s="97"/>
      <c r="C10" s="97"/>
      <c r="D10" s="97"/>
      <c r="E10" s="97"/>
      <c r="F10" s="97"/>
      <c r="I10"/>
    </row>
    <row r="11" spans="1:9" ht="20.100000000000001" customHeight="1" x14ac:dyDescent="0.25">
      <c r="A11" s="127" t="s">
        <v>1</v>
      </c>
      <c r="B11" s="132"/>
      <c r="C11" s="188">
        <v>5133.0116717139581</v>
      </c>
      <c r="D11" s="188">
        <v>3978.6627237008033</v>
      </c>
      <c r="E11" s="188">
        <v>2190.0758974969476</v>
      </c>
      <c r="F11" s="188">
        <v>767.42304173192485</v>
      </c>
      <c r="I11"/>
    </row>
    <row r="12" spans="1:9" ht="20.100000000000001" customHeight="1" x14ac:dyDescent="0.25">
      <c r="A12" s="128"/>
      <c r="B12" s="133"/>
      <c r="C12" s="198"/>
      <c r="D12" s="198"/>
      <c r="E12" s="198"/>
      <c r="F12" s="198"/>
      <c r="I12"/>
    </row>
    <row r="13" spans="1:9" ht="20.100000000000001" customHeight="1" x14ac:dyDescent="0.25">
      <c r="A13" s="127" t="s">
        <v>3</v>
      </c>
      <c r="B13" s="134"/>
      <c r="C13" s="199">
        <v>5052.2133343221294</v>
      </c>
      <c r="D13" s="199">
        <v>3897.8643863089819</v>
      </c>
      <c r="E13" s="199">
        <v>2156.6105571228486</v>
      </c>
      <c r="F13" s="199">
        <v>736.71188975677535</v>
      </c>
      <c r="I13"/>
    </row>
    <row r="14" spans="1:9" ht="20.100000000000001" customHeight="1" x14ac:dyDescent="0.25">
      <c r="A14" s="128" t="s">
        <v>5</v>
      </c>
      <c r="B14" s="133"/>
      <c r="C14" s="198">
        <v>80.798337391822201</v>
      </c>
      <c r="D14" s="198">
        <v>80.798337391822201</v>
      </c>
      <c r="E14" s="198">
        <v>33.465340374097231</v>
      </c>
      <c r="F14" s="198">
        <v>30.711151975149562</v>
      </c>
      <c r="I14"/>
    </row>
    <row r="15" spans="1:9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  <c r="I15"/>
    </row>
    <row r="16" spans="1:9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I16"/>
    </row>
    <row r="17" spans="1:9" ht="20.100000000000001" customHeight="1" x14ac:dyDescent="0.25">
      <c r="A17" s="127"/>
      <c r="B17" s="134"/>
      <c r="C17" s="199"/>
      <c r="D17" s="199"/>
      <c r="E17" s="199"/>
      <c r="F17" s="199"/>
      <c r="I17"/>
    </row>
    <row r="18" spans="1:9" ht="20.100000000000001" customHeight="1" x14ac:dyDescent="0.25">
      <c r="A18" s="103" t="s">
        <v>3</v>
      </c>
      <c r="B18" s="133"/>
      <c r="C18" s="198"/>
      <c r="D18" s="198"/>
      <c r="E18" s="198"/>
      <c r="F18" s="198"/>
      <c r="I18"/>
    </row>
    <row r="19" spans="1:9" ht="20.100000000000001" customHeight="1" x14ac:dyDescent="0.25">
      <c r="A19" s="127"/>
      <c r="B19" s="134"/>
      <c r="C19" s="199"/>
      <c r="D19" s="199"/>
      <c r="E19" s="199"/>
      <c r="F19" s="199"/>
      <c r="I19"/>
    </row>
    <row r="20" spans="1:9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  <c r="I20"/>
    </row>
    <row r="21" spans="1:9" ht="20.100000000000001" customHeight="1" x14ac:dyDescent="0.25">
      <c r="A21" s="393"/>
      <c r="B21" s="91" t="s">
        <v>260</v>
      </c>
      <c r="C21" s="198">
        <v>1527.7886666509562</v>
      </c>
      <c r="D21" s="198">
        <v>965.11547938486399</v>
      </c>
      <c r="E21" s="198">
        <v>333.72202392774119</v>
      </c>
      <c r="F21" s="198">
        <v>12.474710924531646</v>
      </c>
      <c r="I21"/>
    </row>
    <row r="22" spans="1:9" ht="20.100000000000001" customHeight="1" x14ac:dyDescent="0.25">
      <c r="A22" s="390" t="s">
        <v>249</v>
      </c>
      <c r="B22" s="108" t="s">
        <v>259</v>
      </c>
      <c r="C22" s="199">
        <v>345.48430549300588</v>
      </c>
      <c r="D22" s="199">
        <v>199.10048346628733</v>
      </c>
      <c r="E22" s="199">
        <v>127.71245169828667</v>
      </c>
      <c r="F22" s="199">
        <v>66.75119951697269</v>
      </c>
      <c r="I22"/>
    </row>
    <row r="23" spans="1:9" ht="20.100000000000001" customHeight="1" x14ac:dyDescent="0.25">
      <c r="A23" s="390"/>
      <c r="B23" s="108" t="s">
        <v>260</v>
      </c>
      <c r="C23" s="199">
        <v>61.367198794487052</v>
      </c>
      <c r="D23" s="199">
        <v>29.553092221621707</v>
      </c>
      <c r="E23" s="199">
        <v>39.851009488156691</v>
      </c>
      <c r="F23" s="199" t="s">
        <v>445</v>
      </c>
      <c r="I23"/>
    </row>
    <row r="24" spans="1:9" ht="20.100000000000001" customHeight="1" x14ac:dyDescent="0.25">
      <c r="A24" s="393" t="s">
        <v>180</v>
      </c>
      <c r="B24" s="91" t="s">
        <v>259</v>
      </c>
      <c r="C24" s="198">
        <v>113.0978286300595</v>
      </c>
      <c r="D24" s="198">
        <v>113.0978286300595</v>
      </c>
      <c r="E24" s="198">
        <v>43.42565013714146</v>
      </c>
      <c r="F24" s="198">
        <v>34.8661741386559</v>
      </c>
      <c r="I24"/>
    </row>
    <row r="25" spans="1:9" ht="20.100000000000001" customHeight="1" x14ac:dyDescent="0.25">
      <c r="A25" s="393"/>
      <c r="B25" s="91" t="s">
        <v>260</v>
      </c>
      <c r="C25" s="198">
        <v>937.96722277737604</v>
      </c>
      <c r="D25" s="198">
        <v>842.27433944795121</v>
      </c>
      <c r="E25" s="198">
        <v>260.81062334360718</v>
      </c>
      <c r="F25" s="198">
        <v>102.70038806728742</v>
      </c>
      <c r="I25"/>
    </row>
    <row r="26" spans="1:9" ht="20.100000000000001" customHeight="1" x14ac:dyDescent="0.25">
      <c r="A26" s="390" t="s">
        <v>192</v>
      </c>
      <c r="B26" s="108" t="s">
        <v>259</v>
      </c>
      <c r="C26" s="199">
        <v>146.29976128982869</v>
      </c>
      <c r="D26" s="199">
        <v>146.29976128982869</v>
      </c>
      <c r="E26" s="199">
        <v>272.2469953397777</v>
      </c>
      <c r="F26" s="199">
        <v>266.73455738906847</v>
      </c>
      <c r="I26"/>
    </row>
    <row r="27" spans="1:9" ht="20.100000000000001" customHeight="1" x14ac:dyDescent="0.25">
      <c r="A27" s="390"/>
      <c r="B27" s="108" t="s">
        <v>260</v>
      </c>
      <c r="C27" s="199">
        <v>51.42275087171663</v>
      </c>
      <c r="D27" s="199">
        <v>22.087624535502446</v>
      </c>
      <c r="E27" s="199">
        <v>47.061699879123822</v>
      </c>
      <c r="F27" s="199">
        <v>47.061699879123822</v>
      </c>
      <c r="I27"/>
    </row>
    <row r="28" spans="1:9" ht="20.100000000000001" customHeight="1" x14ac:dyDescent="0.25">
      <c r="A28" s="393" t="s">
        <v>179</v>
      </c>
      <c r="B28" s="91" t="s">
        <v>259</v>
      </c>
      <c r="C28" s="198">
        <v>120.40440202990804</v>
      </c>
      <c r="D28" s="198">
        <v>117.20427293139386</v>
      </c>
      <c r="E28" s="198">
        <v>105.27763806833245</v>
      </c>
      <c r="F28" s="198">
        <v>16.935098559411973</v>
      </c>
      <c r="I28"/>
    </row>
    <row r="29" spans="1:9" ht="20.100000000000001" customHeight="1" x14ac:dyDescent="0.25">
      <c r="A29" s="393"/>
      <c r="B29" s="91" t="s">
        <v>260</v>
      </c>
      <c r="C29" s="198">
        <v>202.72308510271586</v>
      </c>
      <c r="D29" s="198">
        <v>142.62185310554665</v>
      </c>
      <c r="E29" s="198">
        <v>74.48606414520097</v>
      </c>
      <c r="F29" s="198">
        <v>40.295460190248491</v>
      </c>
      <c r="I29"/>
    </row>
    <row r="30" spans="1:9" ht="20.100000000000001" customHeight="1" x14ac:dyDescent="0.25">
      <c r="A30" s="390" t="s">
        <v>190</v>
      </c>
      <c r="B30" s="108" t="s">
        <v>259</v>
      </c>
      <c r="C30" s="199">
        <v>411.41720083238067</v>
      </c>
      <c r="D30" s="199">
        <v>365.81832689957861</v>
      </c>
      <c r="E30" s="199">
        <v>211.75211489229497</v>
      </c>
      <c r="F30" s="199">
        <v>112.17251104480317</v>
      </c>
      <c r="I30"/>
    </row>
    <row r="31" spans="1:9" ht="20.100000000000001" customHeight="1" x14ac:dyDescent="0.25">
      <c r="A31" s="390"/>
      <c r="B31" s="108" t="s">
        <v>260</v>
      </c>
      <c r="C31" s="199">
        <v>49.776571051205792</v>
      </c>
      <c r="D31" s="199">
        <v>46.137083478118029</v>
      </c>
      <c r="E31" s="199">
        <v>26.460906921454367</v>
      </c>
      <c r="F31" s="199" t="s">
        <v>445</v>
      </c>
      <c r="I31"/>
    </row>
    <row r="32" spans="1:9" ht="20.100000000000001" customHeight="1" x14ac:dyDescent="0.25">
      <c r="A32" s="393" t="s">
        <v>193</v>
      </c>
      <c r="B32" s="91" t="s">
        <v>259</v>
      </c>
      <c r="C32" s="198">
        <v>33.656186163592345</v>
      </c>
      <c r="D32" s="198">
        <v>33.656186163592345</v>
      </c>
      <c r="E32" s="198">
        <v>11.258634182010288</v>
      </c>
      <c r="F32" s="198" t="s">
        <v>445</v>
      </c>
      <c r="I32"/>
    </row>
    <row r="33" spans="1:9" ht="20.100000000000001" customHeight="1" x14ac:dyDescent="0.25">
      <c r="A33" s="393"/>
      <c r="B33" s="91" t="s">
        <v>260</v>
      </c>
      <c r="C33" s="198">
        <v>422.21855460702358</v>
      </c>
      <c r="D33" s="198">
        <v>329.75253098392648</v>
      </c>
      <c r="E33" s="198">
        <v>104.00432984815684</v>
      </c>
      <c r="F33" s="198">
        <v>5.1341010140245125</v>
      </c>
      <c r="I33"/>
    </row>
    <row r="34" spans="1:9" ht="20.100000000000001" customHeight="1" x14ac:dyDescent="0.25">
      <c r="A34" s="390" t="s">
        <v>181</v>
      </c>
      <c r="B34" s="108" t="s">
        <v>259</v>
      </c>
      <c r="C34" s="199">
        <v>16.862995352562912</v>
      </c>
      <c r="D34" s="199">
        <v>13.339734182198795</v>
      </c>
      <c r="E34" s="199">
        <v>5.3258155008981447</v>
      </c>
      <c r="F34" s="199" t="s">
        <v>445</v>
      </c>
      <c r="I34"/>
    </row>
    <row r="35" spans="1:9" ht="20.100000000000001" customHeight="1" x14ac:dyDescent="0.25">
      <c r="A35" s="390"/>
      <c r="B35" s="108" t="s">
        <v>260</v>
      </c>
      <c r="C35" s="199">
        <v>389.20119693519604</v>
      </c>
      <c r="D35" s="199">
        <v>389.20119693519604</v>
      </c>
      <c r="E35" s="199">
        <v>409.41066771491325</v>
      </c>
      <c r="F35" s="199">
        <v>16.061632318816709</v>
      </c>
      <c r="I35"/>
    </row>
    <row r="36" spans="1:9" ht="20.100000000000001" customHeight="1" x14ac:dyDescent="0.25">
      <c r="A36" s="393" t="s">
        <v>184</v>
      </c>
      <c r="B36" s="91" t="s">
        <v>259</v>
      </c>
      <c r="C36" s="198">
        <v>129.83044097370174</v>
      </c>
      <c r="D36" s="198">
        <v>54.478655212545718</v>
      </c>
      <c r="E36" s="198">
        <v>49.191645271036869</v>
      </c>
      <c r="F36" s="198">
        <v>13.636363640000001</v>
      </c>
      <c r="I36"/>
    </row>
    <row r="37" spans="1:9" ht="20.100000000000001" customHeight="1" x14ac:dyDescent="0.25">
      <c r="A37" s="393"/>
      <c r="B37" s="91" t="s">
        <v>260</v>
      </c>
      <c r="C37" s="198">
        <v>87.873119021446058</v>
      </c>
      <c r="D37" s="198">
        <v>83.304089695802219</v>
      </c>
      <c r="E37" s="198">
        <v>31.689954827288894</v>
      </c>
      <c r="F37" s="198">
        <v>1.8879930738303903</v>
      </c>
      <c r="I37"/>
    </row>
    <row r="38" spans="1:9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  <c r="I38"/>
    </row>
    <row r="39" spans="1:9" ht="20.100000000000001" customHeight="1" x14ac:dyDescent="0.25">
      <c r="A39" s="414"/>
      <c r="B39" s="108" t="s">
        <v>260</v>
      </c>
      <c r="C39" s="199">
        <v>4.8218477449757016</v>
      </c>
      <c r="D39" s="199">
        <v>4.8218477449757016</v>
      </c>
      <c r="E39" s="199">
        <v>2.9223319374286207</v>
      </c>
      <c r="F39" s="199" t="s">
        <v>445</v>
      </c>
      <c r="I39"/>
    </row>
    <row r="40" spans="1:9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  <c r="I40"/>
    </row>
    <row r="41" spans="1:9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  <c r="I41"/>
    </row>
    <row r="42" spans="1:9" ht="20.100000000000001" customHeight="1" x14ac:dyDescent="0.25">
      <c r="A42" s="127"/>
      <c r="B42" s="134"/>
      <c r="C42" s="199"/>
      <c r="D42" s="199"/>
      <c r="E42" s="199"/>
      <c r="F42" s="199"/>
      <c r="I42"/>
    </row>
    <row r="43" spans="1:9" ht="20.100000000000001" customHeight="1" x14ac:dyDescent="0.25">
      <c r="A43" s="103" t="s">
        <v>5</v>
      </c>
      <c r="B43" s="133"/>
      <c r="C43" s="198"/>
      <c r="D43" s="198"/>
      <c r="E43" s="198"/>
      <c r="F43" s="198"/>
      <c r="I43"/>
    </row>
    <row r="44" spans="1:9" ht="20.100000000000001" customHeight="1" x14ac:dyDescent="0.25">
      <c r="A44" s="127"/>
      <c r="B44" s="134"/>
      <c r="C44" s="199"/>
      <c r="D44" s="199"/>
      <c r="E44" s="199"/>
      <c r="F44" s="199"/>
      <c r="I44"/>
    </row>
    <row r="45" spans="1:9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  <c r="I45"/>
    </row>
    <row r="46" spans="1:9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  <c r="I46"/>
    </row>
    <row r="47" spans="1:9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  <c r="I47"/>
    </row>
    <row r="48" spans="1:9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  <c r="I48"/>
    </row>
    <row r="49" spans="1:9" ht="20.100000000000001" customHeight="1" x14ac:dyDescent="0.25">
      <c r="A49" s="393" t="s">
        <v>178</v>
      </c>
      <c r="B49" s="91" t="s">
        <v>259</v>
      </c>
      <c r="C49" s="198">
        <v>26.671254906030459</v>
      </c>
      <c r="D49" s="198">
        <v>26.671254906030459</v>
      </c>
      <c r="E49" s="198">
        <v>11.952547081246058</v>
      </c>
      <c r="F49" s="198">
        <v>10.757292448251746</v>
      </c>
      <c r="I49"/>
    </row>
    <row r="50" spans="1:9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  <c r="I50"/>
    </row>
    <row r="51" spans="1:9" ht="20.100000000000001" customHeight="1" x14ac:dyDescent="0.25">
      <c r="A51" s="390" t="s">
        <v>176</v>
      </c>
      <c r="B51" s="108" t="s">
        <v>259</v>
      </c>
      <c r="C51" s="199">
        <v>40.620842740594064</v>
      </c>
      <c r="D51" s="199">
        <v>40.620842740594064</v>
      </c>
      <c r="E51" s="199">
        <v>11.078411951949965</v>
      </c>
      <c r="F51" s="199">
        <v>11.078411951949965</v>
      </c>
      <c r="I51"/>
    </row>
    <row r="52" spans="1:9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I52"/>
    </row>
    <row r="53" spans="1:9" ht="20.100000000000001" customHeight="1" x14ac:dyDescent="0.25">
      <c r="A53" s="393" t="s">
        <v>182</v>
      </c>
      <c r="B53" s="91" t="s">
        <v>259</v>
      </c>
      <c r="C53" s="198">
        <v>13.506239745197679</v>
      </c>
      <c r="D53" s="198">
        <v>13.506239745197679</v>
      </c>
      <c r="E53" s="198">
        <v>10.434381340901217</v>
      </c>
      <c r="F53" s="198">
        <v>8.8754475749478559</v>
      </c>
      <c r="I53"/>
    </row>
    <row r="54" spans="1:9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  <c r="I54"/>
    </row>
    <row r="55" spans="1:9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  <c r="I55"/>
    </row>
    <row r="56" spans="1:9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I56"/>
    </row>
    <row r="57" spans="1:9" ht="20.100000000000001" customHeight="1" x14ac:dyDescent="0.25">
      <c r="A57" s="128"/>
      <c r="B57" s="133"/>
      <c r="C57" s="198"/>
      <c r="D57" s="198"/>
      <c r="E57" s="198"/>
      <c r="F57" s="198"/>
      <c r="I57"/>
    </row>
    <row r="58" spans="1:9" ht="20.100000000000001" customHeight="1" x14ac:dyDescent="0.25">
      <c r="A58" s="137" t="s">
        <v>7</v>
      </c>
      <c r="B58" s="134"/>
      <c r="C58" s="199"/>
      <c r="D58" s="199"/>
      <c r="E58" s="199"/>
      <c r="F58" s="199"/>
      <c r="I58"/>
    </row>
    <row r="59" spans="1:9" ht="20.100000000000001" customHeight="1" x14ac:dyDescent="0.25">
      <c r="A59" s="128"/>
      <c r="B59" s="133"/>
      <c r="C59" s="198"/>
      <c r="D59" s="198"/>
      <c r="E59" s="198"/>
      <c r="F59" s="198"/>
      <c r="I59"/>
    </row>
    <row r="60" spans="1:9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  <c r="I60"/>
    </row>
    <row r="61" spans="1:9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  <c r="I61"/>
    </row>
    <row r="62" spans="1:9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  <c r="I62"/>
    </row>
    <row r="63" spans="1:9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  <c r="I63"/>
    </row>
    <row r="64" spans="1:9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  <c r="I64"/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0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 codeName="Hoja32">
    <pageSetUpPr fitToPage="1"/>
  </sheetPr>
  <dimension ref="A1:J75"/>
  <sheetViews>
    <sheetView showGridLines="0" zoomScale="80" zoomScaleNormal="80" workbookViewId="0">
      <selection activeCell="J62" sqref="J62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10" ht="83.25" customHeight="1" x14ac:dyDescent="0.25">
      <c r="H1" s="206" t="s">
        <v>151</v>
      </c>
    </row>
    <row r="4" spans="1:10" ht="13.8" x14ac:dyDescent="0.25">
      <c r="A4" s="403" t="s">
        <v>488</v>
      </c>
      <c r="B4" s="403"/>
      <c r="C4" s="403"/>
      <c r="D4" s="403"/>
      <c r="E4" s="403"/>
      <c r="F4" s="403"/>
    </row>
    <row r="5" spans="1:10" ht="13.8" x14ac:dyDescent="0.25">
      <c r="A5" s="403" t="s">
        <v>396</v>
      </c>
      <c r="B5" s="403"/>
      <c r="C5" s="403"/>
      <c r="D5" s="403"/>
      <c r="E5" s="403"/>
      <c r="F5" s="403"/>
    </row>
    <row r="6" spans="1:10" ht="13.8" x14ac:dyDescent="0.25">
      <c r="A6" s="403" t="s">
        <v>215</v>
      </c>
      <c r="B6" s="403"/>
      <c r="C6" s="403"/>
      <c r="D6" s="403"/>
      <c r="E6" s="403"/>
      <c r="F6" s="403"/>
    </row>
    <row r="7" spans="1:10" ht="13.5" customHeight="1" x14ac:dyDescent="0.25">
      <c r="A7" s="26"/>
      <c r="B7" s="26"/>
      <c r="C7" s="26"/>
      <c r="D7" s="26"/>
      <c r="E7" s="26"/>
      <c r="F7" s="26"/>
      <c r="J7"/>
    </row>
    <row r="8" spans="1:10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J8"/>
    </row>
    <row r="9" spans="1:10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J9"/>
    </row>
    <row r="10" spans="1:10" ht="20.100000000000001" customHeight="1" x14ac:dyDescent="0.25">
      <c r="A10" s="97"/>
      <c r="B10" s="97"/>
      <c r="C10" s="97"/>
      <c r="D10" s="97"/>
      <c r="E10" s="97"/>
      <c r="F10" s="97"/>
      <c r="J10"/>
    </row>
    <row r="11" spans="1:10" ht="20.100000000000001" customHeight="1" x14ac:dyDescent="0.25">
      <c r="A11" s="127" t="s">
        <v>1</v>
      </c>
      <c r="B11" s="132"/>
      <c r="C11" s="188">
        <v>8997.0858442492081</v>
      </c>
      <c r="D11" s="188">
        <v>8018.2485573028507</v>
      </c>
      <c r="E11" s="188">
        <v>16317.739027395632</v>
      </c>
      <c r="F11" s="188">
        <v>13042.178560033966</v>
      </c>
      <c r="J11"/>
    </row>
    <row r="12" spans="1:10" ht="20.100000000000001" customHeight="1" x14ac:dyDescent="0.25">
      <c r="A12" s="128"/>
      <c r="B12" s="133"/>
      <c r="C12" s="198"/>
      <c r="D12" s="198"/>
      <c r="E12" s="198"/>
      <c r="F12" s="198"/>
      <c r="J12"/>
    </row>
    <row r="13" spans="1:10" ht="20.100000000000001" customHeight="1" x14ac:dyDescent="0.25">
      <c r="A13" s="127" t="s">
        <v>3</v>
      </c>
      <c r="B13" s="134"/>
      <c r="C13" s="199">
        <v>8299.5671475996642</v>
      </c>
      <c r="D13" s="199">
        <v>7320.7298606532959</v>
      </c>
      <c r="E13" s="199">
        <v>15581.940291299234</v>
      </c>
      <c r="F13" s="199">
        <v>12485.21006248409</v>
      </c>
      <c r="J13"/>
    </row>
    <row r="14" spans="1:10" ht="20.100000000000001" customHeight="1" x14ac:dyDescent="0.25">
      <c r="A14" s="128" t="s">
        <v>5</v>
      </c>
      <c r="B14" s="133"/>
      <c r="C14" s="198">
        <v>697.51869664955143</v>
      </c>
      <c r="D14" s="198">
        <v>697.51869664955143</v>
      </c>
      <c r="E14" s="198">
        <v>735.79873609640151</v>
      </c>
      <c r="F14" s="198">
        <v>556.96849754987647</v>
      </c>
      <c r="J14"/>
    </row>
    <row r="15" spans="1:10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  <c r="J15"/>
    </row>
    <row r="16" spans="1:10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J16"/>
    </row>
    <row r="17" spans="1:10" ht="20.100000000000001" customHeight="1" x14ac:dyDescent="0.25">
      <c r="A17" s="127"/>
      <c r="B17" s="134"/>
      <c r="C17" s="199"/>
      <c r="D17" s="199"/>
      <c r="E17" s="199"/>
      <c r="F17" s="199"/>
      <c r="J17"/>
    </row>
    <row r="18" spans="1:10" ht="20.100000000000001" customHeight="1" x14ac:dyDescent="0.25">
      <c r="A18" s="103" t="s">
        <v>3</v>
      </c>
      <c r="B18" s="133"/>
      <c r="C18" s="198"/>
      <c r="D18" s="198"/>
      <c r="E18" s="198"/>
      <c r="F18" s="198"/>
      <c r="J18"/>
    </row>
    <row r="19" spans="1:10" ht="20.100000000000001" customHeight="1" x14ac:dyDescent="0.25">
      <c r="A19" s="127"/>
      <c r="B19" s="134"/>
      <c r="C19" s="199"/>
      <c r="D19" s="199"/>
      <c r="E19" s="199"/>
      <c r="F19" s="199"/>
      <c r="J19"/>
    </row>
    <row r="20" spans="1:10" ht="20.100000000000001" customHeight="1" x14ac:dyDescent="0.25">
      <c r="A20" s="393" t="s">
        <v>186</v>
      </c>
      <c r="B20" s="91" t="s">
        <v>259</v>
      </c>
      <c r="C20" s="198">
        <v>84.499899972853612</v>
      </c>
      <c r="D20" s="198">
        <v>61.516659840939077</v>
      </c>
      <c r="E20" s="198">
        <v>108.78604192283416</v>
      </c>
      <c r="F20" s="198">
        <v>66.646014256033681</v>
      </c>
      <c r="J20"/>
    </row>
    <row r="21" spans="1:10" ht="20.100000000000001" customHeight="1" x14ac:dyDescent="0.25">
      <c r="A21" s="393"/>
      <c r="B21" s="91" t="s">
        <v>260</v>
      </c>
      <c r="C21" s="198">
        <v>1403.983329381306</v>
      </c>
      <c r="D21" s="198">
        <v>1141.1128266056901</v>
      </c>
      <c r="E21" s="198">
        <v>829.82127287127116</v>
      </c>
      <c r="F21" s="198">
        <v>159.0567097064185</v>
      </c>
      <c r="J21"/>
    </row>
    <row r="22" spans="1:10" ht="20.100000000000001" customHeight="1" x14ac:dyDescent="0.25">
      <c r="A22" s="390" t="s">
        <v>249</v>
      </c>
      <c r="B22" s="108" t="s">
        <v>259</v>
      </c>
      <c r="C22" s="199">
        <v>75.62704557424712</v>
      </c>
      <c r="D22" s="199">
        <v>50.10187413812659</v>
      </c>
      <c r="E22" s="199">
        <v>84.65607284356453</v>
      </c>
      <c r="F22" s="199">
        <v>78.087820572315536</v>
      </c>
      <c r="J22"/>
    </row>
    <row r="23" spans="1:10" ht="20.100000000000001" customHeight="1" x14ac:dyDescent="0.25">
      <c r="A23" s="390"/>
      <c r="B23" s="108" t="s">
        <v>260</v>
      </c>
      <c r="C23" s="199">
        <v>82.990029037233938</v>
      </c>
      <c r="D23" s="199">
        <v>31.715375245896389</v>
      </c>
      <c r="E23" s="199">
        <v>23.417279091528997</v>
      </c>
      <c r="F23" s="199" t="s">
        <v>445</v>
      </c>
      <c r="J23"/>
    </row>
    <row r="24" spans="1:10" ht="20.100000000000001" customHeight="1" x14ac:dyDescent="0.25">
      <c r="A24" s="393" t="s">
        <v>180</v>
      </c>
      <c r="B24" s="91" t="s">
        <v>259</v>
      </c>
      <c r="C24" s="198">
        <v>1126.2440053461642</v>
      </c>
      <c r="D24" s="198">
        <v>1121.0452631027526</v>
      </c>
      <c r="E24" s="198">
        <v>1602.6001411859102</v>
      </c>
      <c r="F24" s="198">
        <v>1494.5263018495714</v>
      </c>
      <c r="J24"/>
    </row>
    <row r="25" spans="1:10" ht="20.100000000000001" customHeight="1" x14ac:dyDescent="0.25">
      <c r="A25" s="393"/>
      <c r="B25" s="91" t="s">
        <v>260</v>
      </c>
      <c r="C25" s="198">
        <v>992.55747995604054</v>
      </c>
      <c r="D25" s="198">
        <v>934.93598179637468</v>
      </c>
      <c r="E25" s="198">
        <v>518.95008426965148</v>
      </c>
      <c r="F25" s="198">
        <v>245.77437500384963</v>
      </c>
      <c r="J25"/>
    </row>
    <row r="26" spans="1:10" ht="20.100000000000001" customHeight="1" x14ac:dyDescent="0.25">
      <c r="A26" s="390" t="s">
        <v>192</v>
      </c>
      <c r="B26" s="108" t="s">
        <v>259</v>
      </c>
      <c r="C26" s="199">
        <v>777.60820941091754</v>
      </c>
      <c r="D26" s="199">
        <v>646.39348570537447</v>
      </c>
      <c r="E26" s="199">
        <v>2915.29631872868</v>
      </c>
      <c r="F26" s="199">
        <v>2805.9090609191635</v>
      </c>
      <c r="J26"/>
    </row>
    <row r="27" spans="1:10" ht="20.100000000000001" customHeight="1" x14ac:dyDescent="0.25">
      <c r="A27" s="390"/>
      <c r="B27" s="108" t="s">
        <v>260</v>
      </c>
      <c r="C27" s="199">
        <v>4.140503426610433</v>
      </c>
      <c r="D27" s="199">
        <v>4.140503426610433</v>
      </c>
      <c r="E27" s="199">
        <v>0.82339603830360031</v>
      </c>
      <c r="F27" s="199">
        <v>0.82339603830360031</v>
      </c>
      <c r="J27"/>
    </row>
    <row r="28" spans="1:10" ht="20.100000000000001" customHeight="1" x14ac:dyDescent="0.25">
      <c r="A28" s="393" t="s">
        <v>179</v>
      </c>
      <c r="B28" s="91" t="s">
        <v>259</v>
      </c>
      <c r="C28" s="198">
        <v>1120.8950335499508</v>
      </c>
      <c r="D28" s="198">
        <v>1087.9014296664752</v>
      </c>
      <c r="E28" s="198">
        <v>3587.0174358608451</v>
      </c>
      <c r="F28" s="198">
        <v>2963.6637599830888</v>
      </c>
      <c r="J28"/>
    </row>
    <row r="29" spans="1:10" ht="20.100000000000001" customHeight="1" x14ac:dyDescent="0.25">
      <c r="A29" s="393"/>
      <c r="B29" s="91" t="s">
        <v>260</v>
      </c>
      <c r="C29" s="198">
        <v>135.33743121924653</v>
      </c>
      <c r="D29" s="198">
        <v>124.29324640844737</v>
      </c>
      <c r="E29" s="198">
        <v>231.371696551903</v>
      </c>
      <c r="F29" s="198">
        <v>173.97242834524792</v>
      </c>
      <c r="J29"/>
    </row>
    <row r="30" spans="1:10" ht="20.100000000000001" customHeight="1" x14ac:dyDescent="0.25">
      <c r="A30" s="390" t="s">
        <v>190</v>
      </c>
      <c r="B30" s="108" t="s">
        <v>259</v>
      </c>
      <c r="C30" s="199">
        <v>824.01547310231047</v>
      </c>
      <c r="D30" s="199">
        <v>776.53531667932157</v>
      </c>
      <c r="E30" s="199">
        <v>2101.6190355899589</v>
      </c>
      <c r="F30" s="199">
        <v>1697.8065369643132</v>
      </c>
      <c r="J30"/>
    </row>
    <row r="31" spans="1:10" ht="20.100000000000001" customHeight="1" x14ac:dyDescent="0.25">
      <c r="A31" s="390"/>
      <c r="B31" s="108" t="s">
        <v>260</v>
      </c>
      <c r="C31" s="199">
        <v>91.1199165085918</v>
      </c>
      <c r="D31" s="199">
        <v>70.442436057842158</v>
      </c>
      <c r="E31" s="199">
        <v>270.36789639203982</v>
      </c>
      <c r="F31" s="199">
        <v>232.63600539852078</v>
      </c>
      <c r="J31"/>
    </row>
    <row r="32" spans="1:10" ht="20.100000000000001" customHeight="1" x14ac:dyDescent="0.25">
      <c r="A32" s="393" t="s">
        <v>193</v>
      </c>
      <c r="B32" s="91" t="s">
        <v>259</v>
      </c>
      <c r="C32" s="198">
        <v>187.76870958622646</v>
      </c>
      <c r="D32" s="198">
        <v>107.09309739250658</v>
      </c>
      <c r="E32" s="198">
        <v>256.71548462409248</v>
      </c>
      <c r="F32" s="198">
        <v>110.03073746740277</v>
      </c>
      <c r="J32"/>
    </row>
    <row r="33" spans="1:10" ht="20.100000000000001" customHeight="1" x14ac:dyDescent="0.25">
      <c r="A33" s="393"/>
      <c r="B33" s="91" t="s">
        <v>260</v>
      </c>
      <c r="C33" s="198">
        <v>217.67419339747133</v>
      </c>
      <c r="D33" s="198">
        <v>134.58897772827316</v>
      </c>
      <c r="E33" s="198">
        <v>98.575579607756779</v>
      </c>
      <c r="F33" s="198" t="s">
        <v>445</v>
      </c>
      <c r="J33"/>
    </row>
    <row r="34" spans="1:10" ht="20.100000000000001" customHeight="1" x14ac:dyDescent="0.25">
      <c r="A34" s="390" t="s">
        <v>181</v>
      </c>
      <c r="B34" s="108" t="s">
        <v>259</v>
      </c>
      <c r="C34" s="199">
        <v>11.4862930471027</v>
      </c>
      <c r="D34" s="199">
        <v>10.716819444380558</v>
      </c>
      <c r="E34" s="199">
        <v>29.494974895133726</v>
      </c>
      <c r="F34" s="199">
        <v>4.5306359977690676</v>
      </c>
      <c r="J34"/>
    </row>
    <row r="35" spans="1:10" ht="20.100000000000001" customHeight="1" x14ac:dyDescent="0.25">
      <c r="A35" s="390"/>
      <c r="B35" s="108" t="s">
        <v>260</v>
      </c>
      <c r="C35" s="199">
        <v>197.75713281370429</v>
      </c>
      <c r="D35" s="199">
        <v>184.06650722963812</v>
      </c>
      <c r="E35" s="199">
        <v>119.00419833639047</v>
      </c>
      <c r="F35" s="199">
        <v>41.804410910852347</v>
      </c>
      <c r="J35"/>
    </row>
    <row r="36" spans="1:10" ht="20.100000000000001" customHeight="1" x14ac:dyDescent="0.25">
      <c r="A36" s="393" t="s">
        <v>184</v>
      </c>
      <c r="B36" s="91" t="s">
        <v>259</v>
      </c>
      <c r="C36" s="198">
        <v>236.14871848850123</v>
      </c>
      <c r="D36" s="198">
        <v>184.36465035071234</v>
      </c>
      <c r="E36" s="198">
        <v>379.07734045789596</v>
      </c>
      <c r="F36" s="198">
        <v>305.52385496648242</v>
      </c>
      <c r="J36"/>
    </row>
    <row r="37" spans="1:10" ht="20.100000000000001" customHeight="1" x14ac:dyDescent="0.25">
      <c r="A37" s="393"/>
      <c r="B37" s="91" t="s">
        <v>260</v>
      </c>
      <c r="C37" s="198">
        <v>63.889606050232935</v>
      </c>
      <c r="D37" s="198">
        <v>63.889606050232935</v>
      </c>
      <c r="E37" s="198">
        <v>100.66105220128854</v>
      </c>
      <c r="F37" s="198">
        <v>61.07068837646468</v>
      </c>
      <c r="J37"/>
    </row>
    <row r="38" spans="1:10" ht="20.100000000000001" customHeight="1" x14ac:dyDescent="0.25">
      <c r="A38" s="414" t="s">
        <v>195</v>
      </c>
      <c r="B38" s="108" t="s">
        <v>259</v>
      </c>
      <c r="C38" s="199">
        <v>601.75304135645183</v>
      </c>
      <c r="D38" s="199">
        <v>535.35981813908961</v>
      </c>
      <c r="E38" s="199">
        <v>2207.4972897782309</v>
      </c>
      <c r="F38" s="199">
        <v>1945.6478226657343</v>
      </c>
      <c r="J38"/>
    </row>
    <row r="39" spans="1:10" ht="20.100000000000001" customHeight="1" x14ac:dyDescent="0.25">
      <c r="A39" s="414"/>
      <c r="B39" s="108" t="s">
        <v>260</v>
      </c>
      <c r="C39" s="199">
        <v>22.244264633824319</v>
      </c>
      <c r="D39" s="199">
        <v>20.586560239583186</v>
      </c>
      <c r="E39" s="199">
        <v>72.396489781126476</v>
      </c>
      <c r="F39" s="199">
        <v>55.092046079153164</v>
      </c>
      <c r="J39"/>
    </row>
    <row r="40" spans="1:10" ht="20.100000000000001" customHeight="1" x14ac:dyDescent="0.25">
      <c r="A40" s="393" t="s">
        <v>250</v>
      </c>
      <c r="B40" s="91" t="s">
        <v>259</v>
      </c>
      <c r="C40" s="198">
        <v>41.826831740666847</v>
      </c>
      <c r="D40" s="198">
        <v>29.929425405033193</v>
      </c>
      <c r="E40" s="198">
        <v>43.791210270810581</v>
      </c>
      <c r="F40" s="198">
        <v>42.607456983430374</v>
      </c>
      <c r="J40"/>
    </row>
    <row r="41" spans="1:10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  <c r="J41"/>
    </row>
    <row r="42" spans="1:10" ht="20.100000000000001" customHeight="1" x14ac:dyDescent="0.25">
      <c r="A42" s="127"/>
      <c r="B42" s="134"/>
      <c r="C42" s="199"/>
      <c r="D42" s="199"/>
      <c r="E42" s="199"/>
      <c r="F42" s="199"/>
      <c r="J42"/>
    </row>
    <row r="43" spans="1:10" ht="20.100000000000001" customHeight="1" x14ac:dyDescent="0.25">
      <c r="A43" s="103" t="s">
        <v>5</v>
      </c>
      <c r="B43" s="133"/>
      <c r="C43" s="198"/>
      <c r="D43" s="198"/>
      <c r="E43" s="198"/>
      <c r="F43" s="198"/>
      <c r="J43"/>
    </row>
    <row r="44" spans="1:10" ht="20.100000000000001" customHeight="1" x14ac:dyDescent="0.25">
      <c r="A44" s="127"/>
      <c r="B44" s="134"/>
      <c r="C44" s="199"/>
      <c r="D44" s="199"/>
      <c r="E44" s="199"/>
      <c r="F44" s="199"/>
      <c r="J44"/>
    </row>
    <row r="45" spans="1:10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  <c r="J45"/>
    </row>
    <row r="46" spans="1:10" ht="20.100000000000001" customHeight="1" x14ac:dyDescent="0.25">
      <c r="A46" s="393"/>
      <c r="B46" s="91" t="s">
        <v>260</v>
      </c>
      <c r="C46" s="198">
        <v>131.05496739619437</v>
      </c>
      <c r="D46" s="198">
        <v>131.05496739619437</v>
      </c>
      <c r="E46" s="198">
        <v>76.250165231512483</v>
      </c>
      <c r="F46" s="198" t="s">
        <v>445</v>
      </c>
      <c r="J46"/>
    </row>
    <row r="47" spans="1:10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  <c r="J47"/>
    </row>
    <row r="48" spans="1:10" ht="20.100000000000001" customHeight="1" x14ac:dyDescent="0.25">
      <c r="A48" s="390"/>
      <c r="B48" s="108" t="s">
        <v>260</v>
      </c>
      <c r="C48" s="199">
        <v>88.278043123272951</v>
      </c>
      <c r="D48" s="199">
        <v>88.278043123272951</v>
      </c>
      <c r="E48" s="199">
        <v>38.521328229348356</v>
      </c>
      <c r="F48" s="199">
        <v>38.521328229348356</v>
      </c>
      <c r="J48"/>
    </row>
    <row r="49" spans="1:10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  <c r="J49"/>
    </row>
    <row r="50" spans="1:10" ht="20.100000000000001" customHeight="1" x14ac:dyDescent="0.25">
      <c r="A50" s="393"/>
      <c r="B50" s="91" t="s">
        <v>260</v>
      </c>
      <c r="C50" s="198">
        <v>48.253994006570274</v>
      </c>
      <c r="D50" s="198">
        <v>48.253994006570274</v>
      </c>
      <c r="E50" s="198">
        <v>57.194630047245646</v>
      </c>
      <c r="F50" s="198">
        <v>49.836502830299978</v>
      </c>
      <c r="J50"/>
    </row>
    <row r="51" spans="1:10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  <c r="J51"/>
    </row>
    <row r="52" spans="1:10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J52"/>
    </row>
    <row r="53" spans="1:10" ht="20.100000000000001" customHeight="1" x14ac:dyDescent="0.25">
      <c r="A53" s="393" t="s">
        <v>182</v>
      </c>
      <c r="B53" s="91" t="s">
        <v>259</v>
      </c>
      <c r="C53" s="198">
        <v>419.71810982822387</v>
      </c>
      <c r="D53" s="198">
        <v>419.71810982822387</v>
      </c>
      <c r="E53" s="198">
        <v>559.12468729131035</v>
      </c>
      <c r="F53" s="198">
        <v>465.47204962557157</v>
      </c>
      <c r="J53"/>
    </row>
    <row r="54" spans="1:10" ht="20.100000000000001" customHeight="1" x14ac:dyDescent="0.25">
      <c r="A54" s="393"/>
      <c r="B54" s="91" t="s">
        <v>260</v>
      </c>
      <c r="C54" s="198">
        <v>10.213582295290035</v>
      </c>
      <c r="D54" s="198">
        <v>10.213582295290035</v>
      </c>
      <c r="E54" s="198">
        <v>4.7079252969848397</v>
      </c>
      <c r="F54" s="198">
        <v>3.1386168646565595</v>
      </c>
      <c r="J54"/>
    </row>
    <row r="55" spans="1:10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  <c r="J55"/>
    </row>
    <row r="56" spans="1:10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J56"/>
    </row>
    <row r="57" spans="1:10" ht="20.100000000000001" customHeight="1" x14ac:dyDescent="0.25">
      <c r="A57" s="128"/>
      <c r="B57" s="133"/>
      <c r="C57" s="198"/>
      <c r="D57" s="198"/>
      <c r="E57" s="198"/>
      <c r="F57" s="198"/>
      <c r="J57"/>
    </row>
    <row r="58" spans="1:10" ht="20.100000000000001" customHeight="1" x14ac:dyDescent="0.25">
      <c r="A58" s="137" t="s">
        <v>7</v>
      </c>
      <c r="B58" s="134"/>
      <c r="C58" s="199"/>
      <c r="D58" s="199"/>
      <c r="E58" s="199"/>
      <c r="F58" s="199"/>
      <c r="J58"/>
    </row>
    <row r="59" spans="1:10" ht="20.100000000000001" customHeight="1" x14ac:dyDescent="0.25">
      <c r="A59" s="128"/>
      <c r="B59" s="133"/>
      <c r="C59" s="198"/>
      <c r="D59" s="198"/>
      <c r="E59" s="198"/>
      <c r="F59" s="198"/>
      <c r="J59"/>
    </row>
    <row r="60" spans="1:10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  <c r="J60"/>
    </row>
    <row r="61" spans="1:10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  <c r="J61"/>
    </row>
    <row r="62" spans="1:10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  <c r="J62"/>
    </row>
    <row r="63" spans="1:10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10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1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 codeName="Hoja33">
    <pageSetUpPr fitToPage="1"/>
  </sheetPr>
  <dimension ref="A1:J75"/>
  <sheetViews>
    <sheetView showGridLines="0" zoomScale="80" zoomScaleNormal="80" workbookViewId="0">
      <selection activeCell="J53" sqref="J53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10" ht="84" customHeight="1" x14ac:dyDescent="0.25">
      <c r="H1" s="206" t="s">
        <v>151</v>
      </c>
    </row>
    <row r="3" spans="1:10" ht="14.1" customHeight="1" x14ac:dyDescent="0.25"/>
    <row r="4" spans="1:10" ht="13.8" x14ac:dyDescent="0.25">
      <c r="A4" s="403" t="s">
        <v>488</v>
      </c>
      <c r="B4" s="403"/>
      <c r="C4" s="403"/>
      <c r="D4" s="403"/>
      <c r="E4" s="403"/>
      <c r="F4" s="403"/>
    </row>
    <row r="5" spans="1:10" ht="15.75" customHeight="1" x14ac:dyDescent="0.25">
      <c r="A5" s="403" t="s">
        <v>397</v>
      </c>
      <c r="B5" s="403"/>
      <c r="C5" s="403"/>
      <c r="D5" s="403"/>
      <c r="E5" s="403"/>
      <c r="F5" s="403"/>
      <c r="H5"/>
    </row>
    <row r="6" spans="1:10" ht="15.75" customHeight="1" x14ac:dyDescent="0.25">
      <c r="A6" s="403" t="s">
        <v>216</v>
      </c>
      <c r="B6" s="403"/>
      <c r="C6" s="403"/>
      <c r="D6" s="403"/>
      <c r="E6" s="403"/>
      <c r="F6" s="403"/>
      <c r="H6"/>
      <c r="J6"/>
    </row>
    <row r="7" spans="1:10" ht="12.75" customHeight="1" x14ac:dyDescent="0.25">
      <c r="A7" s="26"/>
      <c r="B7" s="26"/>
      <c r="C7" s="26"/>
      <c r="D7" s="26"/>
      <c r="E7" s="26"/>
      <c r="F7" s="26"/>
      <c r="H7"/>
      <c r="J7"/>
    </row>
    <row r="8" spans="1:10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H8"/>
      <c r="J8"/>
    </row>
    <row r="9" spans="1:10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H9"/>
      <c r="J9"/>
    </row>
    <row r="10" spans="1:10" ht="20.100000000000001" customHeight="1" x14ac:dyDescent="0.25">
      <c r="A10" s="97"/>
      <c r="B10" s="97"/>
      <c r="C10" s="97"/>
      <c r="D10" s="97"/>
      <c r="E10" s="97"/>
      <c r="F10" s="97"/>
      <c r="H10"/>
      <c r="J10"/>
    </row>
    <row r="11" spans="1:10" ht="20.100000000000001" customHeight="1" x14ac:dyDescent="0.25">
      <c r="A11" s="127" t="s">
        <v>1</v>
      </c>
      <c r="B11" s="132"/>
      <c r="C11" s="188">
        <v>6508.1674324632922</v>
      </c>
      <c r="D11" s="188">
        <v>5869.4872325508022</v>
      </c>
      <c r="E11" s="188">
        <v>5401.3267392765674</v>
      </c>
      <c r="F11" s="188">
        <v>3769.0227032789248</v>
      </c>
      <c r="H11"/>
      <c r="J11"/>
    </row>
    <row r="12" spans="1:10" ht="20.100000000000001" customHeight="1" x14ac:dyDescent="0.25">
      <c r="A12" s="128"/>
      <c r="B12" s="133"/>
      <c r="C12" s="198"/>
      <c r="D12" s="198"/>
      <c r="E12" s="198"/>
      <c r="F12" s="198"/>
      <c r="H12"/>
      <c r="J12"/>
    </row>
    <row r="13" spans="1:10" ht="20.100000000000001" customHeight="1" x14ac:dyDescent="0.25">
      <c r="A13" s="127" t="s">
        <v>3</v>
      </c>
      <c r="B13" s="134"/>
      <c r="C13" s="199">
        <v>1814.900545085525</v>
      </c>
      <c r="D13" s="199">
        <v>1469.8215333359099</v>
      </c>
      <c r="E13" s="199">
        <v>2630.693502425584</v>
      </c>
      <c r="F13" s="199">
        <v>2130.2888671370329</v>
      </c>
      <c r="H13"/>
      <c r="J13"/>
    </row>
    <row r="14" spans="1:10" ht="20.100000000000001" customHeight="1" x14ac:dyDescent="0.25">
      <c r="A14" s="128" t="s">
        <v>5</v>
      </c>
      <c r="B14" s="133"/>
      <c r="C14" s="198">
        <v>3621.4027703656561</v>
      </c>
      <c r="D14" s="198">
        <v>3398.875772705062</v>
      </c>
      <c r="E14" s="198">
        <v>1693.157652506751</v>
      </c>
      <c r="F14" s="198">
        <v>1011.6709301446307</v>
      </c>
      <c r="H14"/>
      <c r="J14"/>
    </row>
    <row r="15" spans="1:10" ht="20.100000000000001" customHeight="1" x14ac:dyDescent="0.25">
      <c r="A15" s="127" t="s">
        <v>7</v>
      </c>
      <c r="B15" s="134"/>
      <c r="C15" s="199">
        <v>1071.8641170121114</v>
      </c>
      <c r="D15" s="199">
        <v>1000.7899265098273</v>
      </c>
      <c r="E15" s="199">
        <v>1077.4755843442299</v>
      </c>
      <c r="F15" s="199">
        <v>627.06290599726151</v>
      </c>
      <c r="H15"/>
      <c r="J15"/>
    </row>
    <row r="16" spans="1:10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H16"/>
      <c r="J16"/>
    </row>
    <row r="17" spans="1:10" ht="20.100000000000001" customHeight="1" x14ac:dyDescent="0.25">
      <c r="A17" s="127"/>
      <c r="B17" s="134"/>
      <c r="C17" s="199"/>
      <c r="D17" s="199"/>
      <c r="E17" s="199"/>
      <c r="F17" s="199"/>
      <c r="H17"/>
      <c r="J17"/>
    </row>
    <row r="18" spans="1:10" ht="20.100000000000001" customHeight="1" x14ac:dyDescent="0.25">
      <c r="A18" s="103" t="s">
        <v>3</v>
      </c>
      <c r="B18" s="133"/>
      <c r="C18" s="198"/>
      <c r="D18" s="198"/>
      <c r="E18" s="198"/>
      <c r="F18" s="198"/>
      <c r="H18"/>
      <c r="J18"/>
    </row>
    <row r="19" spans="1:10" ht="20.100000000000001" customHeight="1" x14ac:dyDescent="0.25">
      <c r="A19" s="127"/>
      <c r="B19" s="134"/>
      <c r="C19" s="199"/>
      <c r="D19" s="199"/>
      <c r="E19" s="199"/>
      <c r="F19" s="199"/>
      <c r="H19"/>
      <c r="J19"/>
    </row>
    <row r="20" spans="1:10" ht="20.100000000000001" customHeight="1" x14ac:dyDescent="0.25">
      <c r="A20" s="393" t="s">
        <v>186</v>
      </c>
      <c r="B20" s="91" t="s">
        <v>259</v>
      </c>
      <c r="C20" s="198">
        <v>91.358060561868527</v>
      </c>
      <c r="D20" s="198">
        <v>88.785747940190063</v>
      </c>
      <c r="E20" s="198">
        <v>125.35684034828761</v>
      </c>
      <c r="F20" s="198">
        <v>93.155620722443217</v>
      </c>
      <c r="H20"/>
      <c r="J20"/>
    </row>
    <row r="21" spans="1:10" ht="20.100000000000001" customHeight="1" x14ac:dyDescent="0.25">
      <c r="A21" s="393"/>
      <c r="B21" s="91" t="s">
        <v>260</v>
      </c>
      <c r="C21" s="198">
        <v>78.722837160174777</v>
      </c>
      <c r="D21" s="198">
        <v>40.706859918606519</v>
      </c>
      <c r="E21" s="198">
        <v>168.07000215106649</v>
      </c>
      <c r="F21" s="198">
        <v>143.13441168636209</v>
      </c>
      <c r="H21"/>
      <c r="J21"/>
    </row>
    <row r="22" spans="1:10" ht="20.100000000000001" customHeight="1" x14ac:dyDescent="0.25">
      <c r="A22" s="390" t="s">
        <v>249</v>
      </c>
      <c r="B22" s="108" t="s">
        <v>259</v>
      </c>
      <c r="C22" s="199" t="s">
        <v>445</v>
      </c>
      <c r="D22" s="199" t="s">
        <v>445</v>
      </c>
      <c r="E22" s="199" t="s">
        <v>445</v>
      </c>
      <c r="F22" s="199" t="s">
        <v>445</v>
      </c>
      <c r="H22"/>
      <c r="J22"/>
    </row>
    <row r="23" spans="1:10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  <c r="H23"/>
      <c r="J23"/>
    </row>
    <row r="24" spans="1:10" ht="20.100000000000001" customHeight="1" x14ac:dyDescent="0.25">
      <c r="A24" s="393" t="s">
        <v>180</v>
      </c>
      <c r="B24" s="91" t="s">
        <v>259</v>
      </c>
      <c r="C24" s="198" t="s">
        <v>445</v>
      </c>
      <c r="D24" s="198" t="s">
        <v>445</v>
      </c>
      <c r="E24" s="198" t="s">
        <v>445</v>
      </c>
      <c r="F24" s="198" t="s">
        <v>445</v>
      </c>
      <c r="H24"/>
      <c r="J24"/>
    </row>
    <row r="25" spans="1:10" ht="20.100000000000001" customHeight="1" x14ac:dyDescent="0.25">
      <c r="A25" s="393"/>
      <c r="B25" s="91" t="s">
        <v>260</v>
      </c>
      <c r="C25" s="198">
        <v>93.59488702081741</v>
      </c>
      <c r="D25" s="198">
        <v>93.59488702081741</v>
      </c>
      <c r="E25" s="198">
        <v>53.19690890087513</v>
      </c>
      <c r="F25" s="198" t="s">
        <v>445</v>
      </c>
      <c r="H25"/>
      <c r="J25"/>
    </row>
    <row r="26" spans="1:10" ht="20.100000000000001" customHeight="1" x14ac:dyDescent="0.25">
      <c r="A26" s="390" t="s">
        <v>192</v>
      </c>
      <c r="B26" s="108" t="s">
        <v>259</v>
      </c>
      <c r="C26" s="199">
        <v>33.97507356323699</v>
      </c>
      <c r="D26" s="199">
        <v>33.97507356323699</v>
      </c>
      <c r="E26" s="199">
        <v>9.265929060950798</v>
      </c>
      <c r="F26" s="199">
        <v>9.265929060950798</v>
      </c>
      <c r="H26"/>
      <c r="J26"/>
    </row>
    <row r="27" spans="1:10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  <c r="H27"/>
      <c r="J27"/>
    </row>
    <row r="28" spans="1:10" ht="20.100000000000001" customHeight="1" x14ac:dyDescent="0.25">
      <c r="A28" s="393" t="s">
        <v>179</v>
      </c>
      <c r="B28" s="91" t="s">
        <v>259</v>
      </c>
      <c r="C28" s="198">
        <v>7.9249733440948749</v>
      </c>
      <c r="D28" s="198">
        <v>7.9249733440948749</v>
      </c>
      <c r="E28" s="198">
        <v>27.709696730227769</v>
      </c>
      <c r="F28" s="198">
        <v>22.167757384182213</v>
      </c>
      <c r="H28"/>
      <c r="J28"/>
    </row>
    <row r="29" spans="1:10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  <c r="H29"/>
      <c r="J29"/>
    </row>
    <row r="30" spans="1:10" ht="20.100000000000001" customHeight="1" x14ac:dyDescent="0.25">
      <c r="A30" s="390" t="s">
        <v>190</v>
      </c>
      <c r="B30" s="108" t="s">
        <v>259</v>
      </c>
      <c r="C30" s="199">
        <v>150.35784306897625</v>
      </c>
      <c r="D30" s="199">
        <v>61.342180645644511</v>
      </c>
      <c r="E30" s="199">
        <v>215.12538847549743</v>
      </c>
      <c r="F30" s="199">
        <v>215.12538847549743</v>
      </c>
      <c r="H30"/>
      <c r="J30"/>
    </row>
    <row r="31" spans="1:10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  <c r="H31"/>
      <c r="J31"/>
    </row>
    <row r="32" spans="1:10" ht="20.100000000000001" customHeight="1" x14ac:dyDescent="0.25">
      <c r="A32" s="393" t="s">
        <v>193</v>
      </c>
      <c r="B32" s="91" t="s">
        <v>259</v>
      </c>
      <c r="C32" s="198">
        <v>67.022889060795933</v>
      </c>
      <c r="D32" s="198">
        <v>67.022889060795933</v>
      </c>
      <c r="E32" s="198">
        <v>243.71959682843206</v>
      </c>
      <c r="F32" s="198">
        <v>213.25464688976362</v>
      </c>
      <c r="H32"/>
      <c r="J32"/>
    </row>
    <row r="33" spans="1:10" ht="20.100000000000001" customHeight="1" x14ac:dyDescent="0.25">
      <c r="A33" s="393"/>
      <c r="B33" s="91" t="s">
        <v>260</v>
      </c>
      <c r="C33" s="198">
        <v>6.3180089793736993</v>
      </c>
      <c r="D33" s="198">
        <v>6.3180089793736993</v>
      </c>
      <c r="E33" s="198">
        <v>6.6009243902758259</v>
      </c>
      <c r="F33" s="198" t="s">
        <v>445</v>
      </c>
      <c r="H33"/>
      <c r="J33"/>
    </row>
    <row r="34" spans="1:10" ht="20.100000000000001" customHeight="1" x14ac:dyDescent="0.25">
      <c r="A34" s="390" t="s">
        <v>181</v>
      </c>
      <c r="B34" s="108" t="s">
        <v>259</v>
      </c>
      <c r="C34" s="199">
        <v>403.65218860779999</v>
      </c>
      <c r="D34" s="199">
        <v>403.65218860779999</v>
      </c>
      <c r="E34" s="199">
        <v>387.94730174585845</v>
      </c>
      <c r="F34" s="199">
        <v>150.00054037055756</v>
      </c>
      <c r="H34"/>
      <c r="J34"/>
    </row>
    <row r="35" spans="1:10" ht="20.100000000000001" customHeight="1" x14ac:dyDescent="0.25">
      <c r="A35" s="390"/>
      <c r="B35" s="108" t="s">
        <v>260</v>
      </c>
      <c r="C35" s="199">
        <v>344.23816336327349</v>
      </c>
      <c r="D35" s="199">
        <v>319.23579573134504</v>
      </c>
      <c r="E35" s="199">
        <v>107.26536906878984</v>
      </c>
      <c r="F35" s="199">
        <v>46.663012616292242</v>
      </c>
      <c r="H35"/>
      <c r="J35"/>
    </row>
    <row r="36" spans="1:10" ht="20.100000000000001" customHeight="1" x14ac:dyDescent="0.25">
      <c r="A36" s="393" t="s">
        <v>184</v>
      </c>
      <c r="B36" s="91" t="s">
        <v>259</v>
      </c>
      <c r="C36" s="198">
        <v>240</v>
      </c>
      <c r="D36" s="198">
        <v>190</v>
      </c>
      <c r="E36" s="198">
        <v>1140</v>
      </c>
      <c r="F36" s="198">
        <v>1140</v>
      </c>
      <c r="H36"/>
      <c r="J36"/>
    </row>
    <row r="37" spans="1:10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  <c r="H37"/>
      <c r="J37"/>
    </row>
    <row r="38" spans="1:10" ht="20.100000000000001" customHeight="1" x14ac:dyDescent="0.25">
      <c r="A38" s="414" t="s">
        <v>195</v>
      </c>
      <c r="B38" s="108" t="s">
        <v>259</v>
      </c>
      <c r="C38" s="199">
        <v>15.780535652352238</v>
      </c>
      <c r="D38" s="199" t="s">
        <v>445</v>
      </c>
      <c r="E38" s="199" t="s">
        <v>445</v>
      </c>
      <c r="F38" s="199" t="s">
        <v>445</v>
      </c>
      <c r="H38"/>
      <c r="J38"/>
    </row>
    <row r="39" spans="1:10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  <c r="H39"/>
      <c r="J39"/>
    </row>
    <row r="40" spans="1:10" ht="20.100000000000001" customHeight="1" x14ac:dyDescent="0.25">
      <c r="A40" s="393" t="s">
        <v>250</v>
      </c>
      <c r="B40" s="91" t="s">
        <v>259</v>
      </c>
      <c r="C40" s="198">
        <v>249.38431235751116</v>
      </c>
      <c r="D40" s="198">
        <v>124.69215617875558</v>
      </c>
      <c r="E40" s="198">
        <v>102.02085528205848</v>
      </c>
      <c r="F40" s="198">
        <v>97.521559930983472</v>
      </c>
      <c r="H40"/>
      <c r="J40"/>
    </row>
    <row r="41" spans="1:10" ht="20.100000000000001" customHeight="1" x14ac:dyDescent="0.25">
      <c r="A41" s="393"/>
      <c r="B41" s="91" t="s">
        <v>260</v>
      </c>
      <c r="C41" s="198">
        <v>32.570772345249253</v>
      </c>
      <c r="D41" s="198">
        <v>32.570772345249253</v>
      </c>
      <c r="E41" s="198">
        <v>44.414689443264358</v>
      </c>
      <c r="F41" s="198" t="s">
        <v>445</v>
      </c>
      <c r="H41"/>
      <c r="J41"/>
    </row>
    <row r="42" spans="1:10" ht="20.100000000000001" customHeight="1" x14ac:dyDescent="0.25">
      <c r="A42" s="127"/>
      <c r="B42" s="134"/>
      <c r="C42" s="199"/>
      <c r="D42" s="199"/>
      <c r="E42" s="199"/>
      <c r="F42" s="199"/>
      <c r="H42"/>
      <c r="J42"/>
    </row>
    <row r="43" spans="1:10" ht="20.100000000000001" customHeight="1" x14ac:dyDescent="0.25">
      <c r="A43" s="103" t="s">
        <v>5</v>
      </c>
      <c r="B43" s="133"/>
      <c r="C43" s="198"/>
      <c r="D43" s="198"/>
      <c r="E43" s="198"/>
      <c r="F43" s="198"/>
      <c r="H43"/>
      <c r="J43"/>
    </row>
    <row r="44" spans="1:10" ht="20.100000000000001" customHeight="1" x14ac:dyDescent="0.25">
      <c r="A44" s="127"/>
      <c r="B44" s="134"/>
      <c r="C44" s="199"/>
      <c r="D44" s="199"/>
      <c r="E44" s="199"/>
      <c r="F44" s="199"/>
      <c r="H44"/>
      <c r="J44"/>
    </row>
    <row r="45" spans="1:10" ht="20.100000000000001" customHeight="1" x14ac:dyDescent="0.25">
      <c r="A45" s="393" t="s">
        <v>175</v>
      </c>
      <c r="B45" s="91" t="s">
        <v>259</v>
      </c>
      <c r="C45" s="198">
        <v>11.808579910979274</v>
      </c>
      <c r="D45" s="198">
        <v>11.708579910979275</v>
      </c>
      <c r="E45" s="198">
        <v>13.593140166278333</v>
      </c>
      <c r="F45" s="198" t="s">
        <v>445</v>
      </c>
      <c r="H45"/>
      <c r="J45"/>
    </row>
    <row r="46" spans="1:10" ht="20.100000000000001" customHeight="1" x14ac:dyDescent="0.25">
      <c r="A46" s="393"/>
      <c r="B46" s="91" t="s">
        <v>260</v>
      </c>
      <c r="C46" s="198">
        <v>3.3827764634665525</v>
      </c>
      <c r="D46" s="198">
        <v>2.1863882317332761</v>
      </c>
      <c r="E46" s="198">
        <v>1.3723565893164238</v>
      </c>
      <c r="F46" s="198">
        <v>0.63636364000000001</v>
      </c>
      <c r="H46"/>
      <c r="J46"/>
    </row>
    <row r="47" spans="1:10" ht="20.100000000000001" customHeight="1" x14ac:dyDescent="0.25">
      <c r="A47" s="390" t="s">
        <v>183</v>
      </c>
      <c r="B47" s="108" t="s">
        <v>259</v>
      </c>
      <c r="C47" s="199">
        <v>52.655599168878894</v>
      </c>
      <c r="D47" s="199">
        <v>52.655599168878894</v>
      </c>
      <c r="E47" s="199">
        <v>170.69182896901685</v>
      </c>
      <c r="F47" s="199">
        <v>128.3028487969687</v>
      </c>
      <c r="H47"/>
      <c r="J47"/>
    </row>
    <row r="48" spans="1:10" ht="20.100000000000001" customHeight="1" x14ac:dyDescent="0.25">
      <c r="A48" s="390"/>
      <c r="B48" s="108" t="s">
        <v>260</v>
      </c>
      <c r="C48" s="199">
        <v>2</v>
      </c>
      <c r="D48" s="199">
        <v>2</v>
      </c>
      <c r="E48" s="199">
        <v>3.2727272699999999</v>
      </c>
      <c r="F48" s="199" t="s">
        <v>445</v>
      </c>
      <c r="H48"/>
      <c r="J48"/>
    </row>
    <row r="49" spans="1:10" ht="20.100000000000001" customHeight="1" x14ac:dyDescent="0.25">
      <c r="A49" s="393" t="s">
        <v>178</v>
      </c>
      <c r="B49" s="91" t="s">
        <v>259</v>
      </c>
      <c r="C49" s="198">
        <v>128.02864581780099</v>
      </c>
      <c r="D49" s="198">
        <v>128.02864581780099</v>
      </c>
      <c r="E49" s="198">
        <v>491.14410400501686</v>
      </c>
      <c r="F49" s="198">
        <v>465.62827388687145</v>
      </c>
      <c r="H49"/>
      <c r="J49"/>
    </row>
    <row r="50" spans="1:10" ht="20.100000000000001" customHeight="1" x14ac:dyDescent="0.25">
      <c r="A50" s="393"/>
      <c r="B50" s="91" t="s">
        <v>260</v>
      </c>
      <c r="C50" s="198">
        <v>673.30831897365124</v>
      </c>
      <c r="D50" s="198">
        <v>598.50288302040417</v>
      </c>
      <c r="E50" s="198">
        <v>50.543748986067783</v>
      </c>
      <c r="F50" s="198" t="s">
        <v>445</v>
      </c>
      <c r="H50"/>
      <c r="J50"/>
    </row>
    <row r="51" spans="1:10" ht="20.100000000000001" customHeight="1" x14ac:dyDescent="0.25">
      <c r="A51" s="390" t="s">
        <v>176</v>
      </c>
      <c r="B51" s="108" t="s">
        <v>259</v>
      </c>
      <c r="C51" s="199">
        <v>32.707663133222908</v>
      </c>
      <c r="D51" s="199">
        <v>32.707663133222908</v>
      </c>
      <c r="E51" s="199">
        <v>21.350487412120881</v>
      </c>
      <c r="F51" s="199" t="s">
        <v>445</v>
      </c>
      <c r="H51"/>
      <c r="J51"/>
    </row>
    <row r="52" spans="1:10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H52"/>
      <c r="J52"/>
    </row>
    <row r="53" spans="1:10" ht="20.100000000000001" customHeight="1" x14ac:dyDescent="0.25">
      <c r="A53" s="393" t="s">
        <v>182</v>
      </c>
      <c r="B53" s="91" t="s">
        <v>259</v>
      </c>
      <c r="C53" s="198">
        <v>2264.4352990302345</v>
      </c>
      <c r="D53" s="198">
        <v>2118.0101255546197</v>
      </c>
      <c r="E53" s="198">
        <v>645.54298025447986</v>
      </c>
      <c r="F53" s="198">
        <v>160.93352165346872</v>
      </c>
      <c r="H53"/>
      <c r="J53"/>
    </row>
    <row r="54" spans="1:10" ht="20.100000000000001" customHeight="1" x14ac:dyDescent="0.25">
      <c r="A54" s="393"/>
      <c r="B54" s="91" t="s">
        <v>260</v>
      </c>
      <c r="C54" s="198">
        <v>409.33906128234321</v>
      </c>
      <c r="D54" s="198">
        <v>409.33906128234321</v>
      </c>
      <c r="E54" s="198">
        <v>62.962404224095003</v>
      </c>
      <c r="F54" s="198">
        <v>29.306884265384689</v>
      </c>
      <c r="H54"/>
      <c r="J54"/>
    </row>
    <row r="55" spans="1:10" ht="20.100000000000001" customHeight="1" x14ac:dyDescent="0.25">
      <c r="A55" s="390" t="s">
        <v>189</v>
      </c>
      <c r="B55" s="108" t="s">
        <v>259</v>
      </c>
      <c r="C55" s="199">
        <v>43.736826585079086</v>
      </c>
      <c r="D55" s="199">
        <v>43.736826585079086</v>
      </c>
      <c r="E55" s="199">
        <v>232.68387463035924</v>
      </c>
      <c r="F55" s="199">
        <v>226.8630379019375</v>
      </c>
      <c r="H55"/>
      <c r="J55"/>
    </row>
    <row r="56" spans="1:10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H56"/>
      <c r="J56"/>
    </row>
    <row r="57" spans="1:10" ht="20.100000000000001" customHeight="1" x14ac:dyDescent="0.25">
      <c r="A57" s="128"/>
      <c r="B57" s="133"/>
      <c r="C57" s="198"/>
      <c r="D57" s="198"/>
      <c r="E57" s="198"/>
      <c r="F57" s="198"/>
      <c r="H57"/>
      <c r="J57"/>
    </row>
    <row r="58" spans="1:10" ht="20.100000000000001" customHeight="1" x14ac:dyDescent="0.25">
      <c r="A58" s="137" t="s">
        <v>7</v>
      </c>
      <c r="B58" s="134"/>
      <c r="C58" s="199"/>
      <c r="D58" s="199"/>
      <c r="E58" s="199"/>
      <c r="F58" s="199"/>
      <c r="H58"/>
      <c r="J58"/>
    </row>
    <row r="59" spans="1:10" ht="20.100000000000001" customHeight="1" x14ac:dyDescent="0.25">
      <c r="A59" s="128"/>
      <c r="B59" s="133"/>
      <c r="C59" s="198"/>
      <c r="D59" s="198"/>
      <c r="E59" s="198"/>
      <c r="F59" s="198"/>
      <c r="H59"/>
      <c r="J59"/>
    </row>
    <row r="60" spans="1:10" ht="20.100000000000001" customHeight="1" x14ac:dyDescent="0.25">
      <c r="A60" s="390" t="s">
        <v>251</v>
      </c>
      <c r="B60" s="108" t="s">
        <v>259</v>
      </c>
      <c r="C60" s="199">
        <v>122.48176090614879</v>
      </c>
      <c r="D60" s="199">
        <v>111.43973514419936</v>
      </c>
      <c r="E60" s="199">
        <v>241.35181283443069</v>
      </c>
      <c r="F60" s="199" t="s">
        <v>445</v>
      </c>
      <c r="H60"/>
      <c r="J60"/>
    </row>
    <row r="61" spans="1:10" ht="20.100000000000001" customHeight="1" x14ac:dyDescent="0.25">
      <c r="A61" s="390"/>
      <c r="B61" s="108" t="s">
        <v>260</v>
      </c>
      <c r="C61" s="199">
        <v>127.24066329815533</v>
      </c>
      <c r="D61" s="199">
        <v>84.559760290507185</v>
      </c>
      <c r="E61" s="199">
        <v>82.520275375052677</v>
      </c>
      <c r="F61" s="199" t="s">
        <v>445</v>
      </c>
      <c r="J61"/>
    </row>
    <row r="62" spans="1:10" ht="20.100000000000001" customHeight="1" x14ac:dyDescent="0.25">
      <c r="A62" s="393" t="s">
        <v>194</v>
      </c>
      <c r="B62" s="91" t="s">
        <v>259</v>
      </c>
      <c r="C62" s="198">
        <v>573.6383723093968</v>
      </c>
      <c r="D62" s="198">
        <v>558.64137311107811</v>
      </c>
      <c r="E62" s="198">
        <v>671.20519325849614</v>
      </c>
      <c r="F62" s="198">
        <v>582.780070762523</v>
      </c>
    </row>
    <row r="63" spans="1:10" ht="20.100000000000001" customHeight="1" x14ac:dyDescent="0.25">
      <c r="A63" s="393"/>
      <c r="B63" s="91" t="s">
        <v>260</v>
      </c>
      <c r="C63" s="198">
        <v>25.49183482267587</v>
      </c>
      <c r="D63" s="198">
        <v>25.49183482267587</v>
      </c>
      <c r="E63" s="198">
        <v>9.2898646804126965</v>
      </c>
      <c r="F63" s="198">
        <v>3.7381429390169512</v>
      </c>
    </row>
    <row r="64" spans="1:10" ht="20.100000000000001" customHeight="1" x14ac:dyDescent="0.25">
      <c r="A64" s="390" t="s">
        <v>191</v>
      </c>
      <c r="B64" s="108" t="s">
        <v>259</v>
      </c>
      <c r="C64" s="199">
        <v>210.24017300389559</v>
      </c>
      <c r="D64" s="199">
        <v>210.24017300389559</v>
      </c>
      <c r="E64" s="199">
        <v>71.751567596859246</v>
      </c>
      <c r="F64" s="199">
        <v>40.544692295721653</v>
      </c>
    </row>
    <row r="65" spans="1:6" ht="20.100000000000001" customHeight="1" x14ac:dyDescent="0.25">
      <c r="A65" s="390"/>
      <c r="B65" s="108" t="s">
        <v>260</v>
      </c>
      <c r="C65" s="199">
        <v>1</v>
      </c>
      <c r="D65" s="199">
        <v>1</v>
      </c>
      <c r="E65" s="199">
        <v>7.2727269999999997E-2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>
        <v>11.771312671839313</v>
      </c>
      <c r="D66" s="198">
        <v>9.4170501374714508</v>
      </c>
      <c r="E66" s="198">
        <v>1.2841433289786086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2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 codeName="Hoja34">
    <pageSetUpPr fitToPage="1"/>
  </sheetPr>
  <dimension ref="A1:I76"/>
  <sheetViews>
    <sheetView showGridLines="0" zoomScale="80" zoomScaleNormal="80" workbookViewId="0">
      <selection activeCell="I67" sqref="I67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7" width="12.109375" style="26" bestFit="1" customWidth="1"/>
    <col min="8" max="16384" width="11.44140625" style="26"/>
  </cols>
  <sheetData>
    <row r="1" spans="1:9" ht="84.75" customHeight="1" x14ac:dyDescent="0.25">
      <c r="H1" s="206" t="s">
        <v>151</v>
      </c>
    </row>
    <row r="3" spans="1:9" ht="14.1" customHeight="1" x14ac:dyDescent="0.25"/>
    <row r="4" spans="1:9" ht="14.1" customHeight="1" x14ac:dyDescent="0.25">
      <c r="A4" s="403" t="s">
        <v>488</v>
      </c>
      <c r="B4" s="403"/>
      <c r="C4" s="403"/>
      <c r="D4" s="403"/>
      <c r="E4" s="403"/>
      <c r="F4" s="403"/>
    </row>
    <row r="5" spans="1:9" ht="13.8" x14ac:dyDescent="0.25">
      <c r="A5" s="403" t="s">
        <v>398</v>
      </c>
      <c r="B5" s="403"/>
      <c r="C5" s="403"/>
      <c r="D5" s="403"/>
      <c r="E5" s="403"/>
      <c r="F5" s="403"/>
    </row>
    <row r="6" spans="1:9" ht="13.8" x14ac:dyDescent="0.25">
      <c r="A6" s="403" t="s">
        <v>217</v>
      </c>
      <c r="B6" s="403"/>
      <c r="C6" s="403"/>
      <c r="D6" s="403"/>
      <c r="E6" s="403"/>
      <c r="F6" s="403"/>
    </row>
    <row r="7" spans="1:9" x14ac:dyDescent="0.25">
      <c r="A7" s="26"/>
      <c r="B7" s="26"/>
      <c r="C7" s="26"/>
      <c r="D7" s="26"/>
      <c r="E7" s="26"/>
      <c r="F7" s="26"/>
    </row>
    <row r="8" spans="1:9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I8"/>
    </row>
    <row r="9" spans="1:9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I9"/>
    </row>
    <row r="10" spans="1:9" ht="20.100000000000001" customHeight="1" x14ac:dyDescent="0.25">
      <c r="A10" s="97"/>
      <c r="B10" s="97"/>
      <c r="C10" s="97"/>
      <c r="D10" s="97"/>
      <c r="E10" s="97"/>
      <c r="F10" s="97"/>
      <c r="I10"/>
    </row>
    <row r="11" spans="1:9" ht="20.100000000000001" customHeight="1" x14ac:dyDescent="0.25">
      <c r="A11" s="127" t="s">
        <v>1</v>
      </c>
      <c r="B11" s="132"/>
      <c r="C11" s="188">
        <v>439153.42886528641</v>
      </c>
      <c r="D11" s="188">
        <v>419427.2702797933</v>
      </c>
      <c r="E11" s="188">
        <v>1873524.6639679824</v>
      </c>
      <c r="F11" s="188">
        <v>1794015.4205000151</v>
      </c>
      <c r="H11" s="178"/>
      <c r="I11"/>
    </row>
    <row r="12" spans="1:9" ht="20.100000000000001" customHeight="1" x14ac:dyDescent="0.25">
      <c r="A12" s="128"/>
      <c r="B12" s="133"/>
      <c r="C12" s="198"/>
      <c r="D12" s="198"/>
      <c r="E12" s="198"/>
      <c r="F12" s="198"/>
      <c r="I12"/>
    </row>
    <row r="13" spans="1:9" ht="20.100000000000001" customHeight="1" x14ac:dyDescent="0.25">
      <c r="A13" s="127" t="s">
        <v>3</v>
      </c>
      <c r="B13" s="134"/>
      <c r="C13" s="199">
        <v>52466.657362554964</v>
      </c>
      <c r="D13" s="199">
        <v>49444.975045073421</v>
      </c>
      <c r="E13" s="199">
        <v>187010.68200399855</v>
      </c>
      <c r="F13" s="199">
        <v>158797.37803668564</v>
      </c>
      <c r="I13"/>
    </row>
    <row r="14" spans="1:9" ht="20.100000000000001" customHeight="1" x14ac:dyDescent="0.25">
      <c r="A14" s="128" t="s">
        <v>5</v>
      </c>
      <c r="B14" s="133"/>
      <c r="C14" s="198">
        <v>359431.34091925062</v>
      </c>
      <c r="D14" s="198">
        <v>343561.83049278148</v>
      </c>
      <c r="E14" s="198">
        <v>1615162.288029094</v>
      </c>
      <c r="F14" s="198">
        <v>1568330.5811610268</v>
      </c>
      <c r="I14"/>
    </row>
    <row r="15" spans="1:9" ht="20.100000000000001" customHeight="1" x14ac:dyDescent="0.25">
      <c r="A15" s="127" t="s">
        <v>7</v>
      </c>
      <c r="B15" s="134"/>
      <c r="C15" s="199">
        <v>16048.81616081997</v>
      </c>
      <c r="D15" s="199">
        <v>15307.512471371068</v>
      </c>
      <c r="E15" s="199">
        <v>26271.093978182889</v>
      </c>
      <c r="F15" s="199">
        <v>22740.928253255624</v>
      </c>
      <c r="I15"/>
    </row>
    <row r="16" spans="1:9" ht="20.100000000000001" customHeight="1" x14ac:dyDescent="0.25">
      <c r="A16" s="128" t="s">
        <v>466</v>
      </c>
      <c r="B16" s="133"/>
      <c r="C16" s="198">
        <v>11206.614422659486</v>
      </c>
      <c r="D16" s="198">
        <v>11112.952270565685</v>
      </c>
      <c r="E16" s="198">
        <v>45080.599956708298</v>
      </c>
      <c r="F16" s="198">
        <v>44146.533049042562</v>
      </c>
      <c r="I16"/>
    </row>
    <row r="17" spans="1:9" ht="20.100000000000001" customHeight="1" x14ac:dyDescent="0.25">
      <c r="A17" s="127"/>
      <c r="B17" s="134"/>
      <c r="C17" s="199"/>
      <c r="D17" s="199"/>
      <c r="E17" s="199"/>
      <c r="F17" s="199"/>
      <c r="I17"/>
    </row>
    <row r="18" spans="1:9" ht="20.100000000000001" customHeight="1" x14ac:dyDescent="0.25">
      <c r="A18" s="103" t="s">
        <v>3</v>
      </c>
      <c r="B18" s="133"/>
      <c r="C18" s="198"/>
      <c r="D18" s="198"/>
      <c r="E18" s="198"/>
      <c r="F18" s="198"/>
      <c r="I18"/>
    </row>
    <row r="19" spans="1:9" ht="20.100000000000001" customHeight="1" x14ac:dyDescent="0.25">
      <c r="A19" s="127"/>
      <c r="B19" s="134"/>
      <c r="C19" s="199"/>
      <c r="D19" s="199"/>
      <c r="E19" s="199"/>
      <c r="F19" s="199"/>
      <c r="I19"/>
    </row>
    <row r="20" spans="1:9" ht="20.100000000000001" customHeight="1" x14ac:dyDescent="0.25">
      <c r="A20" s="393" t="s">
        <v>186</v>
      </c>
      <c r="B20" s="91" t="s">
        <v>259</v>
      </c>
      <c r="C20" s="198">
        <v>1149.508019804312</v>
      </c>
      <c r="D20" s="198">
        <v>1137.559075823764</v>
      </c>
      <c r="E20" s="198">
        <v>2390.1781126600422</v>
      </c>
      <c r="F20" s="198">
        <v>1881.2261014016742</v>
      </c>
      <c r="I20"/>
    </row>
    <row r="21" spans="1:9" ht="20.100000000000001" customHeight="1" x14ac:dyDescent="0.25">
      <c r="A21" s="393"/>
      <c r="B21" s="91" t="s">
        <v>260</v>
      </c>
      <c r="C21" s="198">
        <v>629.29103962617887</v>
      </c>
      <c r="D21" s="198">
        <v>603.2546153777954</v>
      </c>
      <c r="E21" s="198">
        <v>652.46731953781818</v>
      </c>
      <c r="F21" s="198">
        <v>78.326328107952577</v>
      </c>
      <c r="I21"/>
    </row>
    <row r="22" spans="1:9" ht="20.100000000000001" customHeight="1" x14ac:dyDescent="0.25">
      <c r="A22" s="390" t="s">
        <v>249</v>
      </c>
      <c r="B22" s="108" t="s">
        <v>259</v>
      </c>
      <c r="C22" s="199">
        <v>972.49914464163101</v>
      </c>
      <c r="D22" s="199">
        <v>972.49914464163101</v>
      </c>
      <c r="E22" s="199">
        <v>2361.8756840397555</v>
      </c>
      <c r="F22" s="199">
        <v>2293.8981769342477</v>
      </c>
      <c r="I22"/>
    </row>
    <row r="23" spans="1:9" ht="20.100000000000001" customHeight="1" x14ac:dyDescent="0.25">
      <c r="A23" s="390"/>
      <c r="B23" s="108" t="s">
        <v>260</v>
      </c>
      <c r="C23" s="199">
        <v>148.11146091057651</v>
      </c>
      <c r="D23" s="199">
        <v>120.23686801974365</v>
      </c>
      <c r="E23" s="199">
        <v>281.67818186195018</v>
      </c>
      <c r="F23" s="199">
        <v>226.91670274489516</v>
      </c>
      <c r="I23"/>
    </row>
    <row r="24" spans="1:9" ht="20.100000000000001" customHeight="1" x14ac:dyDescent="0.25">
      <c r="A24" s="393" t="s">
        <v>180</v>
      </c>
      <c r="B24" s="91" t="s">
        <v>259</v>
      </c>
      <c r="C24" s="198">
        <v>115.27195093830565</v>
      </c>
      <c r="D24" s="198">
        <v>105.45526721244319</v>
      </c>
      <c r="E24" s="198">
        <v>88.849180381028077</v>
      </c>
      <c r="F24" s="198">
        <v>50.296945747845399</v>
      </c>
      <c r="I24"/>
    </row>
    <row r="25" spans="1:9" ht="20.100000000000001" customHeight="1" x14ac:dyDescent="0.25">
      <c r="A25" s="393"/>
      <c r="B25" s="91" t="s">
        <v>260</v>
      </c>
      <c r="C25" s="198">
        <v>71.735651091954338</v>
      </c>
      <c r="D25" s="198">
        <v>71.735651091954338</v>
      </c>
      <c r="E25" s="198">
        <v>51.830833436019887</v>
      </c>
      <c r="F25" s="198" t="s">
        <v>445</v>
      </c>
      <c r="I25"/>
    </row>
    <row r="26" spans="1:9" ht="20.100000000000001" customHeight="1" x14ac:dyDescent="0.25">
      <c r="A26" s="390" t="s">
        <v>192</v>
      </c>
      <c r="B26" s="108" t="s">
        <v>259</v>
      </c>
      <c r="C26" s="199">
        <v>378.05617571564528</v>
      </c>
      <c r="D26" s="199">
        <v>371.26220307480298</v>
      </c>
      <c r="E26" s="199">
        <v>758.71310404420649</v>
      </c>
      <c r="F26" s="199">
        <v>635.0971088519558</v>
      </c>
      <c r="I26"/>
    </row>
    <row r="27" spans="1:9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  <c r="I27"/>
    </row>
    <row r="28" spans="1:9" ht="20.100000000000001" customHeight="1" x14ac:dyDescent="0.25">
      <c r="A28" s="393" t="s">
        <v>179</v>
      </c>
      <c r="B28" s="91" t="s">
        <v>259</v>
      </c>
      <c r="C28" s="198">
        <v>1590.7276364345498</v>
      </c>
      <c r="D28" s="198">
        <v>1590.7276364345498</v>
      </c>
      <c r="E28" s="198">
        <v>3249.6381917631206</v>
      </c>
      <c r="F28" s="198">
        <v>2201.5991317562175</v>
      </c>
      <c r="I28"/>
    </row>
    <row r="29" spans="1:9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  <c r="I29"/>
    </row>
    <row r="30" spans="1:9" ht="20.100000000000001" customHeight="1" x14ac:dyDescent="0.25">
      <c r="A30" s="390" t="s">
        <v>190</v>
      </c>
      <c r="B30" s="108" t="s">
        <v>259</v>
      </c>
      <c r="C30" s="199">
        <v>1206.6980706309955</v>
      </c>
      <c r="D30" s="199">
        <v>841.78846817562885</v>
      </c>
      <c r="E30" s="199">
        <v>1063.3907660821583</v>
      </c>
      <c r="F30" s="199">
        <v>805.61774553647479</v>
      </c>
      <c r="I30"/>
    </row>
    <row r="31" spans="1:9" ht="20.100000000000001" customHeight="1" x14ac:dyDescent="0.25">
      <c r="A31" s="390"/>
      <c r="B31" s="108" t="s">
        <v>260</v>
      </c>
      <c r="C31" s="199">
        <v>123.63223341697369</v>
      </c>
      <c r="D31" s="199">
        <v>123.63223341697369</v>
      </c>
      <c r="E31" s="199">
        <v>154.63397950259821</v>
      </c>
      <c r="F31" s="199">
        <v>83.308706141149415</v>
      </c>
      <c r="I31"/>
    </row>
    <row r="32" spans="1:9" ht="20.100000000000001" customHeight="1" x14ac:dyDescent="0.25">
      <c r="A32" s="393" t="s">
        <v>193</v>
      </c>
      <c r="B32" s="91" t="s">
        <v>259</v>
      </c>
      <c r="C32" s="198">
        <v>988.3464958951804</v>
      </c>
      <c r="D32" s="198">
        <v>943.19327783589358</v>
      </c>
      <c r="E32" s="198">
        <v>1576.9377459832281</v>
      </c>
      <c r="F32" s="198">
        <v>1213.9851542508754</v>
      </c>
      <c r="I32"/>
    </row>
    <row r="33" spans="1:9" ht="20.100000000000001" customHeight="1" x14ac:dyDescent="0.25">
      <c r="A33" s="393"/>
      <c r="B33" s="91" t="s">
        <v>260</v>
      </c>
      <c r="C33" s="198">
        <v>94.839782442176016</v>
      </c>
      <c r="D33" s="198">
        <v>94.839782442176016</v>
      </c>
      <c r="E33" s="198">
        <v>82.006233923542027</v>
      </c>
      <c r="F33" s="198">
        <v>32.893643767090246</v>
      </c>
      <c r="I33"/>
    </row>
    <row r="34" spans="1:9" ht="20.100000000000001" customHeight="1" x14ac:dyDescent="0.25">
      <c r="A34" s="390" t="s">
        <v>181</v>
      </c>
      <c r="B34" s="108" t="s">
        <v>259</v>
      </c>
      <c r="C34" s="199">
        <v>40685.143695217914</v>
      </c>
      <c r="D34" s="199">
        <v>38673.665009197379</v>
      </c>
      <c r="E34" s="199">
        <v>160682.55606763301</v>
      </c>
      <c r="F34" s="199">
        <v>137111.40481060883</v>
      </c>
      <c r="I34"/>
    </row>
    <row r="35" spans="1:9" ht="20.100000000000001" customHeight="1" x14ac:dyDescent="0.25">
      <c r="A35" s="390"/>
      <c r="B35" s="108" t="s">
        <v>260</v>
      </c>
      <c r="C35" s="199">
        <v>801.18663500436867</v>
      </c>
      <c r="D35" s="199">
        <v>692.90089134868128</v>
      </c>
      <c r="E35" s="199">
        <v>759.1292943290465</v>
      </c>
      <c r="F35" s="199">
        <v>437.59284605572992</v>
      </c>
      <c r="I35"/>
    </row>
    <row r="36" spans="1:9" ht="20.100000000000001" customHeight="1" x14ac:dyDescent="0.25">
      <c r="A36" s="393" t="s">
        <v>184</v>
      </c>
      <c r="B36" s="91" t="s">
        <v>259</v>
      </c>
      <c r="C36" s="198">
        <v>240.61924073245081</v>
      </c>
      <c r="D36" s="198">
        <v>201.71765345801256</v>
      </c>
      <c r="E36" s="198">
        <v>351.5480430509225</v>
      </c>
      <c r="F36" s="198">
        <v>196.36363634999998</v>
      </c>
      <c r="I36"/>
    </row>
    <row r="37" spans="1:9" ht="20.100000000000001" customHeight="1" x14ac:dyDescent="0.25">
      <c r="A37" s="393"/>
      <c r="B37" s="91" t="s">
        <v>260</v>
      </c>
      <c r="C37" s="198">
        <v>8.219541563443034</v>
      </c>
      <c r="D37" s="198">
        <v>8.219541563443034</v>
      </c>
      <c r="E37" s="198">
        <v>5.8284022892000591</v>
      </c>
      <c r="F37" s="198" t="s">
        <v>445</v>
      </c>
      <c r="I37"/>
    </row>
    <row r="38" spans="1:9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  <c r="I38"/>
    </row>
    <row r="39" spans="1:9" ht="20.100000000000001" customHeight="1" x14ac:dyDescent="0.25">
      <c r="A39" s="414"/>
      <c r="B39" s="108" t="s">
        <v>260</v>
      </c>
      <c r="C39" s="199">
        <v>20.553744061140073</v>
      </c>
      <c r="D39" s="199">
        <v>13.99748227486012</v>
      </c>
      <c r="E39" s="199">
        <v>18.67026661057848</v>
      </c>
      <c r="F39" s="199">
        <v>10.847453879434113</v>
      </c>
      <c r="I39"/>
    </row>
    <row r="40" spans="1:9" ht="20.100000000000001" customHeight="1" x14ac:dyDescent="0.25">
      <c r="A40" s="393" t="s">
        <v>250</v>
      </c>
      <c r="B40" s="91" t="s">
        <v>259</v>
      </c>
      <c r="C40" s="198">
        <v>3106.6370195562454</v>
      </c>
      <c r="D40" s="198">
        <v>2742.7104188128164</v>
      </c>
      <c r="E40" s="198">
        <v>12283.155135667415</v>
      </c>
      <c r="F40" s="198">
        <v>11422.773550325028</v>
      </c>
      <c r="I40"/>
    </row>
    <row r="41" spans="1:9" ht="20.100000000000001" customHeight="1" x14ac:dyDescent="0.25">
      <c r="A41" s="393"/>
      <c r="B41" s="91" t="s">
        <v>260</v>
      </c>
      <c r="C41" s="198">
        <v>135.57982487088361</v>
      </c>
      <c r="D41" s="198">
        <v>135.57982487088361</v>
      </c>
      <c r="E41" s="198">
        <v>197.59546120277781</v>
      </c>
      <c r="F41" s="198">
        <v>115.22999422607627</v>
      </c>
      <c r="I41"/>
    </row>
    <row r="42" spans="1:9" ht="20.100000000000001" customHeight="1" x14ac:dyDescent="0.25">
      <c r="A42" s="127"/>
      <c r="B42" s="134"/>
      <c r="C42" s="199"/>
      <c r="D42" s="199"/>
      <c r="E42" s="199"/>
      <c r="F42" s="199"/>
      <c r="I42"/>
    </row>
    <row r="43" spans="1:9" ht="20.100000000000001" customHeight="1" x14ac:dyDescent="0.25">
      <c r="A43" s="103" t="s">
        <v>5</v>
      </c>
      <c r="B43" s="133"/>
      <c r="C43" s="198"/>
      <c r="D43" s="198"/>
      <c r="E43" s="198"/>
      <c r="F43" s="198"/>
      <c r="I43"/>
    </row>
    <row r="44" spans="1:9" ht="20.100000000000001" customHeight="1" x14ac:dyDescent="0.25">
      <c r="A44" s="127"/>
      <c r="B44" s="134"/>
      <c r="C44" s="199"/>
      <c r="D44" s="199"/>
      <c r="E44" s="199"/>
      <c r="F44" s="199"/>
      <c r="I44"/>
    </row>
    <row r="45" spans="1:9" ht="20.100000000000001" customHeight="1" x14ac:dyDescent="0.25">
      <c r="A45" s="393" t="s">
        <v>175</v>
      </c>
      <c r="B45" s="91" t="s">
        <v>259</v>
      </c>
      <c r="C45" s="198">
        <v>318.6639147303834</v>
      </c>
      <c r="D45" s="198">
        <v>291.39699473358093</v>
      </c>
      <c r="E45" s="198">
        <v>794.12929229038502</v>
      </c>
      <c r="F45" s="198">
        <v>605.83826247598722</v>
      </c>
      <c r="I45"/>
    </row>
    <row r="46" spans="1:9" ht="20.100000000000001" customHeight="1" x14ac:dyDescent="0.25">
      <c r="A46" s="393"/>
      <c r="B46" s="91" t="s">
        <v>260</v>
      </c>
      <c r="C46" s="198">
        <v>57.111541917876352</v>
      </c>
      <c r="D46" s="198">
        <v>55.915153686143078</v>
      </c>
      <c r="E46" s="198">
        <v>130.13366176544241</v>
      </c>
      <c r="F46" s="198">
        <v>99.642792342926924</v>
      </c>
      <c r="I46"/>
    </row>
    <row r="47" spans="1:9" ht="20.100000000000001" customHeight="1" x14ac:dyDescent="0.25">
      <c r="A47" s="390" t="s">
        <v>183</v>
      </c>
      <c r="B47" s="108" t="s">
        <v>259</v>
      </c>
      <c r="C47" s="199">
        <v>1593.2850846426677</v>
      </c>
      <c r="D47" s="199">
        <v>1571.9540272326058</v>
      </c>
      <c r="E47" s="199">
        <v>2194.5780086630443</v>
      </c>
      <c r="F47" s="199">
        <v>1474.7531942369028</v>
      </c>
      <c r="G47" s="184"/>
      <c r="I47"/>
    </row>
    <row r="48" spans="1:9" ht="20.100000000000001" customHeight="1" x14ac:dyDescent="0.25">
      <c r="A48" s="390"/>
      <c r="B48" s="108" t="s">
        <v>260</v>
      </c>
      <c r="C48" s="199">
        <v>2</v>
      </c>
      <c r="D48" s="199">
        <v>2</v>
      </c>
      <c r="E48" s="199">
        <v>1.7727272700000001</v>
      </c>
      <c r="F48" s="199" t="s">
        <v>445</v>
      </c>
      <c r="G48" s="184"/>
      <c r="I48"/>
    </row>
    <row r="49" spans="1:9" ht="20.100000000000001" customHeight="1" x14ac:dyDescent="0.25">
      <c r="A49" s="393" t="s">
        <v>178</v>
      </c>
      <c r="B49" s="91" t="s">
        <v>259</v>
      </c>
      <c r="C49" s="198">
        <v>65397.853262309385</v>
      </c>
      <c r="D49" s="198">
        <v>61463.007709146703</v>
      </c>
      <c r="E49" s="198">
        <v>296496.27684679837</v>
      </c>
      <c r="F49" s="198">
        <v>288069.59498010809</v>
      </c>
      <c r="G49" s="179"/>
      <c r="I49"/>
    </row>
    <row r="50" spans="1:9" ht="20.100000000000001" customHeight="1" x14ac:dyDescent="0.25">
      <c r="A50" s="393"/>
      <c r="B50" s="91" t="s">
        <v>260</v>
      </c>
      <c r="C50" s="198">
        <v>1009.8165117106928</v>
      </c>
      <c r="D50" s="198">
        <v>920.01107575744561</v>
      </c>
      <c r="E50" s="198">
        <v>2313.7233953689251</v>
      </c>
      <c r="F50" s="198">
        <v>2148.8221148302132</v>
      </c>
      <c r="G50" s="181"/>
      <c r="I50"/>
    </row>
    <row r="51" spans="1:9" ht="20.100000000000001" customHeight="1" x14ac:dyDescent="0.25">
      <c r="A51" s="390" t="s">
        <v>176</v>
      </c>
      <c r="B51" s="108" t="s">
        <v>259</v>
      </c>
      <c r="C51" s="199">
        <v>177933.12285898623</v>
      </c>
      <c r="D51" s="199">
        <v>174909.64631086664</v>
      </c>
      <c r="E51" s="199">
        <v>890165.46397041157</v>
      </c>
      <c r="F51" s="199">
        <v>877477.59550015919</v>
      </c>
      <c r="G51" s="179"/>
      <c r="H51" s="181"/>
      <c r="I51"/>
    </row>
    <row r="52" spans="1:9" ht="20.100000000000001" customHeight="1" x14ac:dyDescent="0.25">
      <c r="A52" s="390"/>
      <c r="B52" s="108" t="s">
        <v>260</v>
      </c>
      <c r="C52" s="199">
        <v>12893.074491956177</v>
      </c>
      <c r="D52" s="199">
        <v>12659.044901820462</v>
      </c>
      <c r="E52" s="199">
        <v>70532.474648789022</v>
      </c>
      <c r="F52" s="199">
        <v>70133.570815105501</v>
      </c>
      <c r="I52"/>
    </row>
    <row r="53" spans="1:9" ht="20.100000000000001" customHeight="1" x14ac:dyDescent="0.25">
      <c r="A53" s="393" t="s">
        <v>182</v>
      </c>
      <c r="B53" s="91" t="s">
        <v>259</v>
      </c>
      <c r="C53" s="198">
        <v>93135.296988780377</v>
      </c>
      <c r="D53" s="198">
        <v>84971.503668787322</v>
      </c>
      <c r="E53" s="198">
        <v>323194.22477145307</v>
      </c>
      <c r="F53" s="198">
        <v>299912.12726752681</v>
      </c>
      <c r="I53"/>
    </row>
    <row r="54" spans="1:9" ht="20.100000000000001" customHeight="1" x14ac:dyDescent="0.25">
      <c r="A54" s="393"/>
      <c r="B54" s="91" t="s">
        <v>260</v>
      </c>
      <c r="C54" s="198">
        <v>3454.3480317532326</v>
      </c>
      <c r="D54" s="198">
        <v>3264.5029033187961</v>
      </c>
      <c r="E54" s="198">
        <v>11526.638928070261</v>
      </c>
      <c r="F54" s="198">
        <v>10642.679689135404</v>
      </c>
      <c r="I54"/>
    </row>
    <row r="55" spans="1:9" ht="20.100000000000001" customHeight="1" x14ac:dyDescent="0.25">
      <c r="A55" s="390" t="s">
        <v>189</v>
      </c>
      <c r="B55" s="108" t="s">
        <v>259</v>
      </c>
      <c r="C55" s="199">
        <v>3544.3135975001237</v>
      </c>
      <c r="D55" s="199">
        <v>3360.3931124676433</v>
      </c>
      <c r="E55" s="199">
        <v>17308.573769350653</v>
      </c>
      <c r="F55" s="199">
        <v>17261.658536243169</v>
      </c>
      <c r="I55"/>
    </row>
    <row r="56" spans="1:9" ht="20.100000000000001" customHeight="1" x14ac:dyDescent="0.25">
      <c r="A56" s="390"/>
      <c r="B56" s="108" t="s">
        <v>260</v>
      </c>
      <c r="C56" s="199">
        <v>92.454634964390806</v>
      </c>
      <c r="D56" s="199">
        <v>92.454634964390806</v>
      </c>
      <c r="E56" s="199">
        <v>504.2980088616564</v>
      </c>
      <c r="F56" s="199">
        <v>504.2980088616564</v>
      </c>
      <c r="G56" s="179"/>
      <c r="I56"/>
    </row>
    <row r="57" spans="1:9" ht="20.100000000000001" customHeight="1" x14ac:dyDescent="0.25">
      <c r="A57" s="128"/>
      <c r="B57" s="133"/>
      <c r="C57" s="198"/>
      <c r="D57" s="198"/>
      <c r="E57" s="198"/>
      <c r="F57" s="198"/>
      <c r="G57" s="182"/>
      <c r="I57"/>
    </row>
    <row r="58" spans="1:9" ht="20.100000000000001" customHeight="1" x14ac:dyDescent="0.25">
      <c r="A58" s="137" t="s">
        <v>7</v>
      </c>
      <c r="B58" s="134"/>
      <c r="C58" s="199"/>
      <c r="D58" s="199"/>
      <c r="E58" s="199"/>
      <c r="F58" s="199"/>
      <c r="I58"/>
    </row>
    <row r="59" spans="1:9" ht="20.100000000000001" customHeight="1" x14ac:dyDescent="0.25">
      <c r="A59" s="128"/>
      <c r="B59" s="133"/>
      <c r="C59" s="198"/>
      <c r="D59" s="198"/>
      <c r="E59" s="198"/>
      <c r="F59" s="198"/>
      <c r="I59"/>
    </row>
    <row r="60" spans="1:9" ht="20.100000000000001" customHeight="1" x14ac:dyDescent="0.25">
      <c r="A60" s="390" t="s">
        <v>251</v>
      </c>
      <c r="B60" s="108" t="s">
        <v>259</v>
      </c>
      <c r="C60" s="199">
        <v>793.78000465486548</v>
      </c>
      <c r="D60" s="199">
        <v>694.51807681145328</v>
      </c>
      <c r="E60" s="199">
        <v>804.99664747974464</v>
      </c>
      <c r="F60" s="199">
        <v>518.3055367736963</v>
      </c>
      <c r="I60"/>
    </row>
    <row r="61" spans="1:9" ht="20.100000000000001" customHeight="1" x14ac:dyDescent="0.25">
      <c r="A61" s="390"/>
      <c r="B61" s="108" t="s">
        <v>260</v>
      </c>
      <c r="C61" s="199">
        <v>279.32866409421587</v>
      </c>
      <c r="D61" s="199">
        <v>215.93821091762487</v>
      </c>
      <c r="E61" s="199">
        <v>199.58556307061082</v>
      </c>
      <c r="F61" s="199">
        <v>127.66570905899482</v>
      </c>
      <c r="I61"/>
    </row>
    <row r="62" spans="1:9" ht="20.100000000000001" customHeight="1" x14ac:dyDescent="0.25">
      <c r="A62" s="393" t="s">
        <v>194</v>
      </c>
      <c r="B62" s="91" t="s">
        <v>259</v>
      </c>
      <c r="C62" s="198">
        <v>130.48955016159107</v>
      </c>
      <c r="D62" s="198">
        <v>130.48955016159107</v>
      </c>
      <c r="E62" s="198">
        <v>178.01524408675144</v>
      </c>
      <c r="F62" s="198">
        <v>155.22264446701979</v>
      </c>
      <c r="I62"/>
    </row>
    <row r="63" spans="1:9" ht="20.100000000000001" customHeight="1" x14ac:dyDescent="0.25">
      <c r="A63" s="393"/>
      <c r="B63" s="91" t="s">
        <v>260</v>
      </c>
      <c r="C63" s="198">
        <v>25.49183482267587</v>
      </c>
      <c r="D63" s="198">
        <v>25.49183482267587</v>
      </c>
      <c r="E63" s="198">
        <v>43.486742707792921</v>
      </c>
      <c r="F63" s="198">
        <v>24.714464964637987</v>
      </c>
      <c r="I63"/>
    </row>
    <row r="64" spans="1:9" ht="20.100000000000001" customHeight="1" x14ac:dyDescent="0.25">
      <c r="A64" s="390" t="s">
        <v>191</v>
      </c>
      <c r="B64" s="108" t="s">
        <v>259</v>
      </c>
      <c r="C64" s="199">
        <v>6679.9125838240034</v>
      </c>
      <c r="D64" s="199">
        <v>6176.6920073123038</v>
      </c>
      <c r="E64" s="199">
        <v>15658.970443618906</v>
      </c>
      <c r="F64" s="199">
        <v>14319.414010345001</v>
      </c>
    </row>
    <row r="65" spans="1:6" ht="20.100000000000001" customHeight="1" x14ac:dyDescent="0.25">
      <c r="A65" s="390"/>
      <c r="B65" s="108" t="s">
        <v>260</v>
      </c>
      <c r="C65" s="199">
        <v>1</v>
      </c>
      <c r="D65" s="199">
        <v>1</v>
      </c>
      <c r="E65" s="199">
        <v>0.40181818000000002</v>
      </c>
      <c r="F65" s="199">
        <v>0.37818182</v>
      </c>
    </row>
    <row r="66" spans="1:6" ht="20.100000000000001" customHeight="1" x14ac:dyDescent="0.25">
      <c r="A66" s="393" t="s">
        <v>185</v>
      </c>
      <c r="B66" s="91" t="s">
        <v>259</v>
      </c>
      <c r="C66" s="198">
        <v>14.079052061367278</v>
      </c>
      <c r="D66" s="198">
        <v>14.079052061367278</v>
      </c>
      <c r="E66" s="198">
        <v>11.185278879614058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>
        <v>28.569635185580101</v>
      </c>
      <c r="D67" s="198">
        <v>28.569635185580101</v>
      </c>
      <c r="E67" s="198">
        <v>24.933500006103618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>
        <v>7727.1198019102212</v>
      </c>
      <c r="D68" s="199">
        <v>7651.68906999303</v>
      </c>
      <c r="E68" s="199">
        <v>8968.6218228024354</v>
      </c>
      <c r="F68" s="199">
        <v>7377.7320285867327</v>
      </c>
    </row>
    <row r="69" spans="1:6" ht="20.100000000000001" customHeight="1" x14ac:dyDescent="0.25">
      <c r="A69" s="390"/>
      <c r="B69" s="108" t="s">
        <v>260</v>
      </c>
      <c r="C69" s="199">
        <v>253.99271276409152</v>
      </c>
      <c r="D69" s="199">
        <v>253.99271276409152</v>
      </c>
      <c r="E69" s="199">
        <v>285.91880753708858</v>
      </c>
      <c r="F69" s="199">
        <v>188.30780430329028</v>
      </c>
    </row>
    <row r="70" spans="1:6" ht="20.100000000000001" customHeight="1" x14ac:dyDescent="0.25">
      <c r="A70" s="393" t="s">
        <v>252</v>
      </c>
      <c r="B70" s="91" t="s">
        <v>259</v>
      </c>
      <c r="C70" s="198">
        <v>115.05232134134927</v>
      </c>
      <c r="D70" s="198">
        <v>115.05232134134927</v>
      </c>
      <c r="E70" s="198">
        <v>94.978109813832219</v>
      </c>
      <c r="F70" s="198">
        <v>29.18787293626454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>
        <v>8834.4074700156052</v>
      </c>
      <c r="D72" s="199">
        <v>8740.7453179217973</v>
      </c>
      <c r="E72" s="199">
        <v>37473.401291090944</v>
      </c>
      <c r="F72" s="199">
        <v>36843.36577998814</v>
      </c>
    </row>
    <row r="73" spans="1:6" ht="20.100000000000001" customHeight="1" x14ac:dyDescent="0.25">
      <c r="A73" s="413"/>
      <c r="B73" s="108" t="s">
        <v>260</v>
      </c>
      <c r="C73" s="199">
        <v>2372.2069526438922</v>
      </c>
      <c r="D73" s="199">
        <v>2372.2069526438922</v>
      </c>
      <c r="E73" s="199">
        <v>7607.1986656174495</v>
      </c>
      <c r="F73" s="199">
        <v>7303.1672690544792</v>
      </c>
    </row>
    <row r="76" spans="1:6" x14ac:dyDescent="0.25">
      <c r="A76" s="378" t="s">
        <v>487</v>
      </c>
      <c r="B76" s="378"/>
      <c r="C76" s="378"/>
      <c r="D76" s="378"/>
      <c r="E76" s="378"/>
      <c r="F76" s="378"/>
    </row>
  </sheetData>
  <mergeCells count="32">
    <mergeCell ref="A66:A67"/>
    <mergeCell ref="A68:A69"/>
    <mergeCell ref="A70:A71"/>
    <mergeCell ref="A72:A73"/>
    <mergeCell ref="A76:F76"/>
    <mergeCell ref="A40:A41"/>
    <mergeCell ref="A53:A54"/>
    <mergeCell ref="A60:A61"/>
    <mergeCell ref="A62:A63"/>
    <mergeCell ref="A64:A65"/>
    <mergeCell ref="A55:A56"/>
    <mergeCell ref="A45:A46"/>
    <mergeCell ref="A47:A48"/>
    <mergeCell ref="A49:A50"/>
    <mergeCell ref="A51:A52"/>
    <mergeCell ref="A4:F4"/>
    <mergeCell ref="A5:F5"/>
    <mergeCell ref="A6:F6"/>
    <mergeCell ref="A8:B9"/>
    <mergeCell ref="C8:D8"/>
    <mergeCell ref="F8:F9"/>
    <mergeCell ref="E8:E9"/>
    <mergeCell ref="A20:A21"/>
    <mergeCell ref="A22:A23"/>
    <mergeCell ref="A24:A25"/>
    <mergeCell ref="A26:A27"/>
    <mergeCell ref="A36:A37"/>
    <mergeCell ref="A38:A39"/>
    <mergeCell ref="A28:A29"/>
    <mergeCell ref="A30:A31"/>
    <mergeCell ref="A32:A33"/>
    <mergeCell ref="A34:A35"/>
  </mergeCells>
  <hyperlinks>
    <hyperlink ref="H1" location="ÍNDICE!A1" display="INDICE" xr:uid="{00000000-0004-0000-23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 codeName="Hoja35">
    <pageSetUpPr fitToPage="1"/>
  </sheetPr>
  <dimension ref="A1:N75"/>
  <sheetViews>
    <sheetView showGridLines="0" zoomScale="80" zoomScaleNormal="80" workbookViewId="0">
      <selection activeCell="H67" sqref="H67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7" width="13.109375" style="26" bestFit="1" customWidth="1"/>
    <col min="8" max="16384" width="11.44140625" style="26"/>
  </cols>
  <sheetData>
    <row r="1" spans="1:9" ht="84.75" customHeight="1" x14ac:dyDescent="0.25">
      <c r="H1" s="206" t="s">
        <v>151</v>
      </c>
    </row>
    <row r="4" spans="1:9" ht="13.8" x14ac:dyDescent="0.25">
      <c r="A4" s="403" t="s">
        <v>488</v>
      </c>
      <c r="B4" s="403"/>
      <c r="C4" s="403"/>
      <c r="D4" s="403"/>
      <c r="E4" s="403"/>
      <c r="F4" s="403"/>
    </row>
    <row r="5" spans="1:9" ht="13.8" x14ac:dyDescent="0.25">
      <c r="A5" s="403" t="s">
        <v>399</v>
      </c>
      <c r="B5" s="403"/>
      <c r="C5" s="403"/>
      <c r="D5" s="403"/>
      <c r="E5" s="403"/>
      <c r="F5" s="403"/>
    </row>
    <row r="6" spans="1:9" ht="13.8" x14ac:dyDescent="0.25">
      <c r="A6" s="403" t="s">
        <v>395</v>
      </c>
      <c r="B6" s="403"/>
      <c r="C6" s="403"/>
      <c r="D6" s="403"/>
      <c r="E6" s="403"/>
      <c r="F6" s="403"/>
    </row>
    <row r="7" spans="1:9" x14ac:dyDescent="0.25">
      <c r="A7" s="26"/>
      <c r="B7" s="26"/>
      <c r="C7" s="26"/>
      <c r="D7" s="26"/>
      <c r="E7" s="26"/>
      <c r="F7" s="26"/>
    </row>
    <row r="8" spans="1:9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I8"/>
    </row>
    <row r="9" spans="1:9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I9"/>
    </row>
    <row r="10" spans="1:9" ht="20.100000000000001" customHeight="1" x14ac:dyDescent="0.25">
      <c r="A10" s="97"/>
      <c r="B10" s="97"/>
      <c r="C10" s="97"/>
      <c r="D10" s="97"/>
      <c r="E10" s="97"/>
      <c r="F10" s="97"/>
      <c r="I10"/>
    </row>
    <row r="11" spans="1:9" ht="20.100000000000001" customHeight="1" x14ac:dyDescent="0.25">
      <c r="A11" s="127" t="s">
        <v>1</v>
      </c>
      <c r="B11" s="132"/>
      <c r="C11" s="188">
        <v>69415.964809407742</v>
      </c>
      <c r="D11" s="188">
        <v>62119.525819256538</v>
      </c>
      <c r="E11" s="188">
        <v>112096.94976409321</v>
      </c>
      <c r="F11" s="188">
        <v>91174.824959589256</v>
      </c>
      <c r="I11"/>
    </row>
    <row r="12" spans="1:9" ht="20.100000000000001" customHeight="1" x14ac:dyDescent="0.25">
      <c r="A12" s="128"/>
      <c r="B12" s="133"/>
      <c r="C12" s="198"/>
      <c r="D12" s="198"/>
      <c r="E12" s="198"/>
      <c r="F12" s="198"/>
      <c r="I12"/>
    </row>
    <row r="13" spans="1:9" ht="20.100000000000001" customHeight="1" x14ac:dyDescent="0.25">
      <c r="A13" s="127" t="s">
        <v>3</v>
      </c>
      <c r="B13" s="134"/>
      <c r="C13" s="199">
        <v>68891.678425056904</v>
      </c>
      <c r="D13" s="199">
        <v>61724.786893589393</v>
      </c>
      <c r="E13" s="199">
        <v>111400.54916008119</v>
      </c>
      <c r="F13" s="199">
        <v>90842.333214714032</v>
      </c>
      <c r="I13"/>
    </row>
    <row r="14" spans="1:9" ht="20.100000000000001" customHeight="1" x14ac:dyDescent="0.25">
      <c r="A14" s="128" t="s">
        <v>5</v>
      </c>
      <c r="B14" s="133"/>
      <c r="C14" s="198">
        <v>403.36292138575141</v>
      </c>
      <c r="D14" s="198">
        <v>377.0163773814387</v>
      </c>
      <c r="E14" s="198">
        <v>682.87945007228268</v>
      </c>
      <c r="F14" s="198">
        <v>332.49174487516257</v>
      </c>
      <c r="I14"/>
    </row>
    <row r="15" spans="1:9" ht="20.100000000000001" customHeight="1" x14ac:dyDescent="0.25">
      <c r="A15" s="127" t="s">
        <v>7</v>
      </c>
      <c r="B15" s="134"/>
      <c r="C15" s="199">
        <v>120.92346296506929</v>
      </c>
      <c r="D15" s="199">
        <v>17.722548285583521</v>
      </c>
      <c r="E15" s="199">
        <v>13.521153939572246</v>
      </c>
      <c r="F15" s="199" t="s">
        <v>445</v>
      </c>
      <c r="I15"/>
    </row>
    <row r="16" spans="1:9" ht="20.100000000000001" customHeight="1" x14ac:dyDescent="0.3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I16" s="210"/>
    </row>
    <row r="17" spans="1:14" ht="20.100000000000001" customHeight="1" x14ac:dyDescent="0.25">
      <c r="A17" s="127"/>
      <c r="B17" s="134"/>
      <c r="C17" s="199"/>
      <c r="D17" s="199"/>
      <c r="E17" s="199"/>
      <c r="F17" s="199"/>
      <c r="I17"/>
    </row>
    <row r="18" spans="1:14" ht="20.100000000000001" customHeight="1" x14ac:dyDescent="0.25">
      <c r="A18" s="103" t="s">
        <v>3</v>
      </c>
      <c r="B18" s="133"/>
      <c r="C18" s="198"/>
      <c r="D18" s="198"/>
      <c r="E18" s="198"/>
      <c r="F18" s="198"/>
      <c r="I18"/>
    </row>
    <row r="19" spans="1:14" ht="20.100000000000001" customHeight="1" x14ac:dyDescent="0.25">
      <c r="A19" s="127"/>
      <c r="B19" s="134"/>
      <c r="C19" s="199"/>
      <c r="D19" s="199"/>
      <c r="E19" s="199"/>
      <c r="F19" s="199"/>
      <c r="I19"/>
    </row>
    <row r="20" spans="1:14" ht="20.100000000000001" customHeight="1" x14ac:dyDescent="0.25">
      <c r="A20" s="393" t="s">
        <v>186</v>
      </c>
      <c r="B20" s="91" t="s">
        <v>259</v>
      </c>
      <c r="C20" s="198">
        <v>622.80762792080395</v>
      </c>
      <c r="D20" s="198">
        <v>515.97877527789217</v>
      </c>
      <c r="E20" s="198">
        <v>707.83648030601739</v>
      </c>
      <c r="F20" s="198">
        <v>313.03249877079986</v>
      </c>
      <c r="I20"/>
    </row>
    <row r="21" spans="1:14" ht="20.100000000000001" customHeight="1" x14ac:dyDescent="0.25">
      <c r="A21" s="393"/>
      <c r="B21" s="91" t="s">
        <v>260</v>
      </c>
      <c r="C21" s="198">
        <v>5806.5451173306174</v>
      </c>
      <c r="D21" s="198">
        <v>4732.0167239970087</v>
      </c>
      <c r="E21" s="198">
        <v>5206.9604350018481</v>
      </c>
      <c r="F21" s="198">
        <v>568.26847809626884</v>
      </c>
      <c r="I21" s="78"/>
      <c r="J21" s="78"/>
      <c r="K21" s="78"/>
      <c r="L21" s="78"/>
      <c r="N21" s="182"/>
    </row>
    <row r="22" spans="1:14" ht="20.100000000000001" customHeight="1" x14ac:dyDescent="0.25">
      <c r="A22" s="390" t="s">
        <v>249</v>
      </c>
      <c r="B22" s="108" t="s">
        <v>259</v>
      </c>
      <c r="C22" s="199">
        <v>10791.246012014217</v>
      </c>
      <c r="D22" s="199">
        <v>9139.1095669617171</v>
      </c>
      <c r="E22" s="199">
        <v>25443.379734014947</v>
      </c>
      <c r="F22" s="199">
        <v>24573.807485262892</v>
      </c>
      <c r="G22" s="184"/>
      <c r="I22" s="78"/>
      <c r="J22" s="78"/>
      <c r="K22" s="78"/>
      <c r="L22" s="78"/>
      <c r="N22" s="182"/>
    </row>
    <row r="23" spans="1:14" ht="20.100000000000001" customHeight="1" x14ac:dyDescent="0.25">
      <c r="A23" s="390"/>
      <c r="B23" s="108" t="s">
        <v>260</v>
      </c>
      <c r="C23" s="199">
        <v>302.91184341417477</v>
      </c>
      <c r="D23" s="199">
        <v>192.33241615853103</v>
      </c>
      <c r="E23" s="199">
        <v>288.81543787621047</v>
      </c>
      <c r="F23" s="199">
        <v>10.066840370067276</v>
      </c>
      <c r="G23" s="184"/>
      <c r="I23" s="78"/>
      <c r="J23" s="78"/>
      <c r="K23" s="78"/>
      <c r="L23" s="78"/>
      <c r="N23" s="182"/>
    </row>
    <row r="24" spans="1:14" ht="20.100000000000001" customHeight="1" x14ac:dyDescent="0.25">
      <c r="A24" s="393" t="s">
        <v>180</v>
      </c>
      <c r="B24" s="91" t="s">
        <v>259</v>
      </c>
      <c r="C24" s="198">
        <v>333.9932486932334</v>
      </c>
      <c r="D24" s="198">
        <v>289.28354987022732</v>
      </c>
      <c r="E24" s="198">
        <v>249.00658684794365</v>
      </c>
      <c r="F24" s="198">
        <v>75.369975569845408</v>
      </c>
      <c r="I24" s="78"/>
      <c r="J24" s="78"/>
      <c r="K24" s="78"/>
      <c r="L24" s="78"/>
      <c r="N24" s="182"/>
    </row>
    <row r="25" spans="1:14" ht="20.100000000000001" customHeight="1" x14ac:dyDescent="0.25">
      <c r="A25" s="393"/>
      <c r="B25" s="91" t="s">
        <v>260</v>
      </c>
      <c r="C25" s="198">
        <v>2372.904926735855</v>
      </c>
      <c r="D25" s="198">
        <v>1990.933109800121</v>
      </c>
      <c r="E25" s="198">
        <v>1625.9979103807032</v>
      </c>
      <c r="F25" s="198">
        <v>496.44120647772274</v>
      </c>
      <c r="I25" s="78"/>
      <c r="J25" s="78"/>
      <c r="K25" s="78"/>
      <c r="L25" s="78"/>
      <c r="N25" s="182"/>
    </row>
    <row r="26" spans="1:14" ht="20.100000000000001" customHeight="1" x14ac:dyDescent="0.25">
      <c r="A26" s="390" t="s">
        <v>192</v>
      </c>
      <c r="B26" s="108" t="s">
        <v>259</v>
      </c>
      <c r="C26" s="199">
        <v>333.71549459504018</v>
      </c>
      <c r="D26" s="199">
        <v>102.94907925831555</v>
      </c>
      <c r="E26" s="199">
        <v>96.993916909010181</v>
      </c>
      <c r="F26" s="199">
        <v>88.088961254760477</v>
      </c>
      <c r="I26" s="78"/>
      <c r="J26" s="78"/>
      <c r="K26" s="78"/>
      <c r="L26" s="78"/>
      <c r="N26" s="182"/>
    </row>
    <row r="27" spans="1:14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  <c r="I27" s="78"/>
      <c r="J27" s="78"/>
      <c r="K27" s="78"/>
      <c r="L27" s="78"/>
      <c r="N27" s="182"/>
    </row>
    <row r="28" spans="1:14" ht="20.100000000000001" customHeight="1" x14ac:dyDescent="0.25">
      <c r="A28" s="393" t="s">
        <v>179</v>
      </c>
      <c r="B28" s="91" t="s">
        <v>259</v>
      </c>
      <c r="C28" s="198">
        <v>2374.3582419751542</v>
      </c>
      <c r="D28" s="198">
        <v>1889.0379700883357</v>
      </c>
      <c r="E28" s="198">
        <v>4892.7028062855106</v>
      </c>
      <c r="F28" s="198">
        <v>3914.1155377416085</v>
      </c>
      <c r="I28" s="78"/>
      <c r="J28" s="78"/>
      <c r="K28" s="78"/>
      <c r="L28" s="78"/>
      <c r="N28" s="182"/>
    </row>
    <row r="29" spans="1:14" ht="20.100000000000001" customHeight="1" x14ac:dyDescent="0.25">
      <c r="A29" s="393"/>
      <c r="B29" s="91" t="s">
        <v>260</v>
      </c>
      <c r="C29" s="198">
        <v>2804.0672272701995</v>
      </c>
      <c r="D29" s="198">
        <v>2161.2875717059997</v>
      </c>
      <c r="E29" s="198">
        <v>1576.3226805343209</v>
      </c>
      <c r="F29" s="198">
        <v>699.08403465327797</v>
      </c>
      <c r="I29" s="208"/>
      <c r="J29" s="208"/>
      <c r="K29" s="208"/>
      <c r="L29" s="208"/>
      <c r="N29" s="182"/>
    </row>
    <row r="30" spans="1:14" ht="20.100000000000001" customHeight="1" x14ac:dyDescent="0.25">
      <c r="A30" s="390" t="s">
        <v>190</v>
      </c>
      <c r="B30" s="108" t="s">
        <v>259</v>
      </c>
      <c r="C30" s="199">
        <v>2978.3350356664564</v>
      </c>
      <c r="D30" s="199">
        <v>2122.8854496736535</v>
      </c>
      <c r="E30" s="199">
        <v>5646.4278133164726</v>
      </c>
      <c r="F30" s="199">
        <v>4966.4910654849255</v>
      </c>
      <c r="I30" s="187"/>
      <c r="J30" s="187"/>
      <c r="K30" s="187"/>
      <c r="L30" s="187"/>
      <c r="N30" s="182"/>
    </row>
    <row r="31" spans="1:14" ht="20.100000000000001" customHeight="1" x14ac:dyDescent="0.25">
      <c r="A31" s="390"/>
      <c r="B31" s="108" t="s">
        <v>260</v>
      </c>
      <c r="C31" s="199">
        <v>1595.4140302267424</v>
      </c>
      <c r="D31" s="199">
        <v>1464.4035861544753</v>
      </c>
      <c r="E31" s="199">
        <v>2286.0173743276473</v>
      </c>
      <c r="F31" s="199">
        <v>1718.4707405607803</v>
      </c>
      <c r="I31" s="78"/>
      <c r="J31" s="78"/>
      <c r="K31" s="78"/>
      <c r="L31" s="78"/>
      <c r="N31" s="182"/>
    </row>
    <row r="32" spans="1:14" ht="20.100000000000001" customHeight="1" x14ac:dyDescent="0.25">
      <c r="A32" s="393" t="s">
        <v>193</v>
      </c>
      <c r="B32" s="91" t="s">
        <v>259</v>
      </c>
      <c r="C32" s="198">
        <v>2149.1837011985713</v>
      </c>
      <c r="D32" s="198">
        <v>1806.206928986755</v>
      </c>
      <c r="E32" s="198">
        <v>5344.1056174309033</v>
      </c>
      <c r="F32" s="198">
        <v>4729.8713413188834</v>
      </c>
      <c r="I32" s="78"/>
      <c r="J32" s="78"/>
      <c r="K32" s="78"/>
      <c r="L32" s="78"/>
      <c r="N32" s="182"/>
    </row>
    <row r="33" spans="1:14" ht="20.100000000000001" customHeight="1" x14ac:dyDescent="0.25">
      <c r="A33" s="393"/>
      <c r="B33" s="91" t="s">
        <v>260</v>
      </c>
      <c r="C33" s="198">
        <v>284.31777500490085</v>
      </c>
      <c r="D33" s="198">
        <v>204.17822703453913</v>
      </c>
      <c r="E33" s="198">
        <v>306.99013446670665</v>
      </c>
      <c r="F33" s="198">
        <v>56.746026588757935</v>
      </c>
      <c r="I33" s="78"/>
      <c r="J33" s="78"/>
      <c r="K33" s="78"/>
      <c r="L33" s="78"/>
      <c r="N33" s="182"/>
    </row>
    <row r="34" spans="1:14" ht="20.100000000000001" customHeight="1" x14ac:dyDescent="0.25">
      <c r="A34" s="390" t="s">
        <v>181</v>
      </c>
      <c r="B34" s="108" t="s">
        <v>259</v>
      </c>
      <c r="C34" s="199">
        <v>2578.3418168601856</v>
      </c>
      <c r="D34" s="199">
        <v>2576.4317934964156</v>
      </c>
      <c r="E34" s="199">
        <v>3103.8075559271574</v>
      </c>
      <c r="F34" s="199">
        <v>1226.2440902150956</v>
      </c>
      <c r="I34" s="78"/>
      <c r="J34" s="78"/>
      <c r="K34" s="78"/>
      <c r="L34" s="78"/>
      <c r="N34" s="182"/>
    </row>
    <row r="35" spans="1:14" ht="20.100000000000001" customHeight="1" x14ac:dyDescent="0.25">
      <c r="A35" s="390"/>
      <c r="B35" s="108" t="s">
        <v>260</v>
      </c>
      <c r="C35" s="199">
        <v>3554.6428930988195</v>
      </c>
      <c r="D35" s="199">
        <v>3162.9785840660034</v>
      </c>
      <c r="E35" s="199">
        <v>2863.3360966445334</v>
      </c>
      <c r="F35" s="199">
        <v>713.67827797137829</v>
      </c>
      <c r="I35" s="78"/>
      <c r="J35" s="78"/>
      <c r="K35" s="78"/>
      <c r="L35" s="78"/>
      <c r="N35" s="182"/>
    </row>
    <row r="36" spans="1:14" ht="20.100000000000001" customHeight="1" x14ac:dyDescent="0.25">
      <c r="A36" s="393" t="s">
        <v>184</v>
      </c>
      <c r="B36" s="91" t="s">
        <v>259</v>
      </c>
      <c r="C36" s="198">
        <v>26152.929120635286</v>
      </c>
      <c r="D36" s="198">
        <v>25742.298352959493</v>
      </c>
      <c r="E36" s="198">
        <v>42460.798676179686</v>
      </c>
      <c r="F36" s="198">
        <v>39232.741119826969</v>
      </c>
      <c r="I36" s="78"/>
      <c r="J36" s="78"/>
      <c r="K36" s="78"/>
      <c r="L36" s="78"/>
    </row>
    <row r="37" spans="1:14" ht="20.100000000000001" customHeight="1" x14ac:dyDescent="0.25">
      <c r="A37" s="393"/>
      <c r="B37" s="91" t="s">
        <v>260</v>
      </c>
      <c r="C37" s="198">
        <v>197.88584864169809</v>
      </c>
      <c r="D37" s="198">
        <v>172.08632157957609</v>
      </c>
      <c r="E37" s="198">
        <v>170.47800864240878</v>
      </c>
      <c r="F37" s="198">
        <v>31.260701531409133</v>
      </c>
      <c r="I37"/>
    </row>
    <row r="38" spans="1:14" ht="20.100000000000001" customHeight="1" x14ac:dyDescent="0.25">
      <c r="A38" s="414" t="s">
        <v>195</v>
      </c>
      <c r="B38" s="108" t="s">
        <v>259</v>
      </c>
      <c r="C38" s="199">
        <v>3543.1741288584362</v>
      </c>
      <c r="D38" s="199">
        <v>3358.2440929791646</v>
      </c>
      <c r="E38" s="199">
        <v>8911.4152855704815</v>
      </c>
      <c r="F38" s="199">
        <v>7324.2459023648589</v>
      </c>
      <c r="I38"/>
    </row>
    <row r="39" spans="1:14" ht="20.100000000000001" customHeight="1" x14ac:dyDescent="0.25">
      <c r="A39" s="414"/>
      <c r="B39" s="108" t="s">
        <v>260</v>
      </c>
      <c r="C39" s="199">
        <v>114.90433491654015</v>
      </c>
      <c r="D39" s="199">
        <v>102.14479354114492</v>
      </c>
      <c r="E39" s="199">
        <v>219.15660941883812</v>
      </c>
      <c r="F39" s="199">
        <v>104.30893065377161</v>
      </c>
      <c r="I39"/>
    </row>
    <row r="40" spans="1:14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  <c r="I40"/>
    </row>
    <row r="41" spans="1:14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  <c r="I41"/>
    </row>
    <row r="42" spans="1:14" ht="20.100000000000001" customHeight="1" x14ac:dyDescent="0.25">
      <c r="A42" s="127"/>
      <c r="B42" s="134"/>
      <c r="C42" s="199"/>
      <c r="D42" s="199"/>
      <c r="E42" s="199"/>
      <c r="F42" s="199"/>
      <c r="I42"/>
    </row>
    <row r="43" spans="1:14" ht="20.100000000000001" customHeight="1" x14ac:dyDescent="0.25">
      <c r="A43" s="103" t="s">
        <v>5</v>
      </c>
      <c r="B43" s="133"/>
      <c r="C43" s="198"/>
      <c r="D43" s="198"/>
      <c r="E43" s="198"/>
      <c r="F43" s="198"/>
      <c r="I43"/>
    </row>
    <row r="44" spans="1:14" ht="20.100000000000001" customHeight="1" x14ac:dyDescent="0.25">
      <c r="A44" s="127"/>
      <c r="B44" s="134"/>
      <c r="C44" s="199"/>
      <c r="D44" s="199"/>
      <c r="E44" s="199"/>
      <c r="F44" s="199"/>
      <c r="I44"/>
    </row>
    <row r="45" spans="1:14" ht="20.100000000000001" customHeight="1" x14ac:dyDescent="0.25">
      <c r="A45" s="393" t="s">
        <v>175</v>
      </c>
      <c r="B45" s="91" t="s">
        <v>259</v>
      </c>
      <c r="C45" s="198">
        <v>18.045951021157844</v>
      </c>
      <c r="D45" s="198">
        <v>18.045951021157844</v>
      </c>
      <c r="E45" s="198">
        <v>28.709467697714306</v>
      </c>
      <c r="F45" s="198" t="s">
        <v>445</v>
      </c>
      <c r="I45"/>
    </row>
    <row r="46" spans="1:14" ht="20.100000000000001" customHeight="1" x14ac:dyDescent="0.25">
      <c r="A46" s="393"/>
      <c r="B46" s="91" t="s">
        <v>260</v>
      </c>
      <c r="C46" s="198">
        <v>217.257547470936</v>
      </c>
      <c r="D46" s="198">
        <v>217.257547470936</v>
      </c>
      <c r="E46" s="198">
        <v>206.28631063380584</v>
      </c>
      <c r="F46" s="198" t="s">
        <v>445</v>
      </c>
      <c r="I46"/>
    </row>
    <row r="47" spans="1:14" ht="20.100000000000001" customHeight="1" x14ac:dyDescent="0.25">
      <c r="A47" s="390" t="s">
        <v>183</v>
      </c>
      <c r="B47" s="108" t="s">
        <v>259</v>
      </c>
      <c r="C47" s="199">
        <v>16.129230470410807</v>
      </c>
      <c r="D47" s="199">
        <v>16.129230470410807</v>
      </c>
      <c r="E47" s="199">
        <v>13.19664314148017</v>
      </c>
      <c r="F47" s="199" t="s">
        <v>445</v>
      </c>
      <c r="I47"/>
    </row>
    <row r="48" spans="1:14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  <c r="I48"/>
    </row>
    <row r="49" spans="1:9" ht="20.100000000000001" customHeight="1" x14ac:dyDescent="0.25">
      <c r="A49" s="393" t="s">
        <v>178</v>
      </c>
      <c r="B49" s="91" t="s">
        <v>259</v>
      </c>
      <c r="C49" s="198">
        <v>142.9610778611183</v>
      </c>
      <c r="D49" s="198">
        <v>116.61453385680565</v>
      </c>
      <c r="E49" s="198">
        <v>425.36846810843849</v>
      </c>
      <c r="F49" s="198">
        <v>332.49174487516257</v>
      </c>
      <c r="I49"/>
    </row>
    <row r="50" spans="1:9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  <c r="I50"/>
    </row>
    <row r="51" spans="1:9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  <c r="I51"/>
    </row>
    <row r="52" spans="1:9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I52"/>
    </row>
    <row r="53" spans="1:9" ht="20.100000000000001" customHeight="1" x14ac:dyDescent="0.25">
      <c r="A53" s="393" t="s">
        <v>182</v>
      </c>
      <c r="B53" s="91" t="s">
        <v>259</v>
      </c>
      <c r="C53" s="198">
        <v>8.9691145621284569</v>
      </c>
      <c r="D53" s="198">
        <v>8.9691145621284569</v>
      </c>
      <c r="E53" s="198">
        <v>9.3185604908439608</v>
      </c>
      <c r="F53" s="198" t="s">
        <v>445</v>
      </c>
      <c r="I53"/>
    </row>
    <row r="54" spans="1:9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  <c r="I54"/>
    </row>
    <row r="55" spans="1:9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  <c r="I55"/>
    </row>
    <row r="56" spans="1:9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I56"/>
    </row>
    <row r="57" spans="1:9" ht="20.100000000000001" customHeight="1" x14ac:dyDescent="0.25">
      <c r="A57" s="128"/>
      <c r="B57" s="133"/>
      <c r="C57" s="198"/>
      <c r="D57" s="198"/>
      <c r="E57" s="198"/>
      <c r="F57" s="198"/>
      <c r="I57"/>
    </row>
    <row r="58" spans="1:9" ht="20.100000000000001" customHeight="1" x14ac:dyDescent="0.25">
      <c r="A58" s="137" t="s">
        <v>7</v>
      </c>
      <c r="B58" s="134"/>
      <c r="C58" s="199"/>
      <c r="D58" s="199"/>
      <c r="E58" s="199"/>
      <c r="F58" s="199"/>
      <c r="I58"/>
    </row>
    <row r="59" spans="1:9" ht="20.100000000000001" customHeight="1" x14ac:dyDescent="0.25">
      <c r="A59" s="128"/>
      <c r="B59" s="133"/>
      <c r="C59" s="198"/>
      <c r="D59" s="198"/>
      <c r="E59" s="198"/>
      <c r="F59" s="198"/>
      <c r="I59"/>
    </row>
    <row r="60" spans="1:9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  <c r="I60"/>
    </row>
    <row r="61" spans="1:9" ht="20.100000000000001" customHeight="1" x14ac:dyDescent="0.25">
      <c r="A61" s="390"/>
      <c r="B61" s="108" t="s">
        <v>260</v>
      </c>
      <c r="C61" s="199">
        <v>120.92346296506929</v>
      </c>
      <c r="D61" s="199">
        <v>17.722548285583521</v>
      </c>
      <c r="E61" s="199">
        <v>13.521153939572246</v>
      </c>
      <c r="F61" s="199" t="s">
        <v>445</v>
      </c>
      <c r="I61"/>
    </row>
    <row r="62" spans="1:9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  <c r="I62"/>
    </row>
    <row r="63" spans="1:9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  <c r="I63"/>
    </row>
    <row r="64" spans="1:9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4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 codeName="Hoja36">
    <pageSetUpPr fitToPage="1"/>
  </sheetPr>
  <dimension ref="A1:L76"/>
  <sheetViews>
    <sheetView showGridLines="0" zoomScale="80" zoomScaleNormal="80" workbookViewId="0">
      <selection activeCell="I71" sqref="I7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12" ht="84.75" customHeight="1" x14ac:dyDescent="0.25">
      <c r="H1" s="206" t="s">
        <v>151</v>
      </c>
    </row>
    <row r="2" spans="1:12" ht="14.1" customHeight="1" x14ac:dyDescent="0.25"/>
    <row r="3" spans="1:12" ht="14.1" customHeight="1" x14ac:dyDescent="0.25"/>
    <row r="4" spans="1:12" ht="14.1" customHeight="1" x14ac:dyDescent="0.25">
      <c r="A4" s="403" t="s">
        <v>488</v>
      </c>
      <c r="B4" s="403"/>
      <c r="C4" s="403"/>
      <c r="D4" s="403"/>
      <c r="E4" s="403"/>
      <c r="F4" s="403"/>
    </row>
    <row r="5" spans="1:12" ht="13.8" x14ac:dyDescent="0.25">
      <c r="A5" s="403" t="s">
        <v>400</v>
      </c>
      <c r="B5" s="403"/>
      <c r="C5" s="403"/>
      <c r="D5" s="403"/>
      <c r="E5" s="403"/>
      <c r="F5" s="403"/>
    </row>
    <row r="6" spans="1:12" ht="13.8" x14ac:dyDescent="0.25">
      <c r="A6" s="403" t="s">
        <v>219</v>
      </c>
      <c r="B6" s="403"/>
      <c r="C6" s="403"/>
      <c r="D6" s="403"/>
      <c r="E6" s="403"/>
      <c r="F6" s="403"/>
    </row>
    <row r="7" spans="1:12" x14ac:dyDescent="0.25">
      <c r="A7" s="26"/>
      <c r="B7" s="26"/>
      <c r="C7" s="26"/>
      <c r="D7" s="26"/>
      <c r="E7" s="26"/>
      <c r="F7" s="26"/>
      <c r="K7" s="211"/>
      <c r="L7" s="211"/>
    </row>
    <row r="8" spans="1:12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K8" s="211"/>
      <c r="L8" s="211"/>
    </row>
    <row r="9" spans="1:12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</row>
    <row r="10" spans="1:12" ht="20.100000000000001" customHeight="1" x14ac:dyDescent="0.25">
      <c r="A10" s="97"/>
      <c r="B10" s="97"/>
      <c r="C10" s="97"/>
      <c r="D10" s="97"/>
      <c r="E10" s="97"/>
      <c r="F10" s="97"/>
      <c r="K10" s="211"/>
    </row>
    <row r="11" spans="1:12" ht="20.100000000000001" customHeight="1" x14ac:dyDescent="0.25">
      <c r="A11" s="127" t="s">
        <v>1</v>
      </c>
      <c r="B11" s="132"/>
      <c r="C11" s="188">
        <v>57045.52541081747</v>
      </c>
      <c r="D11" s="188">
        <v>45873.924741003</v>
      </c>
      <c r="E11" s="188">
        <v>26549.779024625135</v>
      </c>
      <c r="F11" s="188">
        <v>11284.094804763277</v>
      </c>
      <c r="K11" s="211"/>
    </row>
    <row r="12" spans="1:12" ht="20.100000000000001" customHeight="1" x14ac:dyDescent="0.25">
      <c r="A12" s="128"/>
      <c r="B12" s="133"/>
      <c r="C12" s="198"/>
      <c r="D12" s="198"/>
      <c r="E12" s="198"/>
      <c r="F12" s="198"/>
    </row>
    <row r="13" spans="1:12" ht="20.100000000000001" customHeight="1" x14ac:dyDescent="0.25">
      <c r="A13" s="127" t="s">
        <v>3</v>
      </c>
      <c r="B13" s="134"/>
      <c r="C13" s="199">
        <v>54722.800495913209</v>
      </c>
      <c r="D13" s="199">
        <v>43920.460068005843</v>
      </c>
      <c r="E13" s="199">
        <v>25344.699324137615</v>
      </c>
      <c r="F13" s="199">
        <v>10556.527049067359</v>
      </c>
    </row>
    <row r="14" spans="1:12" ht="20.100000000000001" customHeight="1" x14ac:dyDescent="0.25">
      <c r="A14" s="128" t="s">
        <v>5</v>
      </c>
      <c r="B14" s="133"/>
      <c r="C14" s="198">
        <v>529.72490226633022</v>
      </c>
      <c r="D14" s="198">
        <v>497.27065949570755</v>
      </c>
      <c r="E14" s="198">
        <v>303.67966538161431</v>
      </c>
      <c r="F14" s="198">
        <v>13.218050733629475</v>
      </c>
    </row>
    <row r="15" spans="1:12" ht="20.100000000000001" customHeight="1" x14ac:dyDescent="0.25">
      <c r="A15" s="127" t="s">
        <v>7</v>
      </c>
      <c r="B15" s="134"/>
      <c r="C15" s="199">
        <v>1793.0000126379957</v>
      </c>
      <c r="D15" s="199">
        <v>1456.1940135015006</v>
      </c>
      <c r="E15" s="199">
        <v>901.4000351059068</v>
      </c>
      <c r="F15" s="199">
        <v>714.34970496229016</v>
      </c>
    </row>
    <row r="16" spans="1:12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</row>
    <row r="17" spans="1:10" ht="20.100000000000001" customHeight="1" x14ac:dyDescent="0.25">
      <c r="A17" s="127"/>
      <c r="B17" s="134"/>
      <c r="C17" s="199"/>
      <c r="D17" s="199"/>
      <c r="E17" s="199"/>
      <c r="F17" s="199"/>
    </row>
    <row r="18" spans="1:10" ht="20.100000000000001" customHeight="1" x14ac:dyDescent="0.25">
      <c r="A18" s="103" t="s">
        <v>3</v>
      </c>
      <c r="B18" s="133"/>
      <c r="C18" s="198"/>
      <c r="D18" s="198"/>
      <c r="E18" s="198"/>
      <c r="F18" s="198"/>
    </row>
    <row r="19" spans="1:10" ht="20.100000000000001" customHeight="1" x14ac:dyDescent="0.25">
      <c r="A19" s="127"/>
      <c r="B19" s="134"/>
      <c r="C19" s="199"/>
      <c r="D19" s="199"/>
      <c r="E19" s="199"/>
      <c r="F19" s="199"/>
    </row>
    <row r="20" spans="1:10" ht="20.100000000000001" customHeight="1" x14ac:dyDescent="0.25">
      <c r="A20" s="393" t="s">
        <v>186</v>
      </c>
      <c r="B20" s="91" t="s">
        <v>259</v>
      </c>
      <c r="C20" s="198">
        <v>1586.4554180238933</v>
      </c>
      <c r="D20" s="198">
        <v>1416.1429565646795</v>
      </c>
      <c r="E20" s="198">
        <v>860.77352169273411</v>
      </c>
      <c r="F20" s="198">
        <v>146.83946498994007</v>
      </c>
      <c r="H20" s="179"/>
      <c r="I20" s="179"/>
      <c r="J20" s="179"/>
    </row>
    <row r="21" spans="1:10" ht="20.100000000000001" customHeight="1" x14ac:dyDescent="0.25">
      <c r="A21" s="393"/>
      <c r="B21" s="91" t="s">
        <v>260</v>
      </c>
      <c r="C21" s="198">
        <v>8094.7067653883541</v>
      </c>
      <c r="D21" s="198">
        <v>6749.6748639719108</v>
      </c>
      <c r="E21" s="198">
        <v>3544.0554135480238</v>
      </c>
      <c r="F21" s="198">
        <v>527.96898797323468</v>
      </c>
      <c r="H21" s="179"/>
      <c r="I21" s="179"/>
      <c r="J21" s="179"/>
    </row>
    <row r="22" spans="1:10" ht="20.100000000000001" customHeight="1" x14ac:dyDescent="0.25">
      <c r="A22" s="390" t="s">
        <v>249</v>
      </c>
      <c r="B22" s="108" t="s">
        <v>259</v>
      </c>
      <c r="C22" s="199">
        <v>10386.769299820204</v>
      </c>
      <c r="D22" s="199">
        <v>8226.6524764061232</v>
      </c>
      <c r="E22" s="199">
        <v>5221.7208467378023</v>
      </c>
      <c r="F22" s="199">
        <v>3831.430772492391</v>
      </c>
      <c r="H22" s="179"/>
      <c r="I22" s="179"/>
      <c r="J22" s="179"/>
    </row>
    <row r="23" spans="1:10" ht="20.100000000000001" customHeight="1" x14ac:dyDescent="0.25">
      <c r="A23" s="390"/>
      <c r="B23" s="108" t="s">
        <v>260</v>
      </c>
      <c r="C23" s="199">
        <v>1552.8383299872282</v>
      </c>
      <c r="D23" s="199">
        <v>854.18335604148979</v>
      </c>
      <c r="E23" s="199">
        <v>975.79140086838106</v>
      </c>
      <c r="F23" s="199">
        <v>786.35981313222567</v>
      </c>
    </row>
    <row r="24" spans="1:10" ht="20.100000000000001" customHeight="1" x14ac:dyDescent="0.25">
      <c r="A24" s="393" t="s">
        <v>180</v>
      </c>
      <c r="B24" s="91" t="s">
        <v>259</v>
      </c>
      <c r="C24" s="198">
        <v>2032.0011185560613</v>
      </c>
      <c r="D24" s="198">
        <v>1830.5050950117763</v>
      </c>
      <c r="E24" s="198">
        <v>1014.4801296434962</v>
      </c>
      <c r="F24" s="198">
        <v>650.08281262172193</v>
      </c>
    </row>
    <row r="25" spans="1:10" ht="20.100000000000001" customHeight="1" x14ac:dyDescent="0.25">
      <c r="A25" s="393"/>
      <c r="B25" s="91" t="s">
        <v>260</v>
      </c>
      <c r="C25" s="198">
        <v>2813.7737435454137</v>
      </c>
      <c r="D25" s="198">
        <v>2473.4307392650094</v>
      </c>
      <c r="E25" s="198">
        <v>1061.3923373299565</v>
      </c>
      <c r="F25" s="198">
        <v>306.48335082420607</v>
      </c>
    </row>
    <row r="26" spans="1:10" ht="20.100000000000001" customHeight="1" x14ac:dyDescent="0.25">
      <c r="A26" s="390" t="s">
        <v>192</v>
      </c>
      <c r="B26" s="108" t="s">
        <v>259</v>
      </c>
      <c r="C26" s="199">
        <v>59.430207508361214</v>
      </c>
      <c r="D26" s="199">
        <v>49.869744027459568</v>
      </c>
      <c r="E26" s="199">
        <v>40.658068263799592</v>
      </c>
      <c r="F26" s="199" t="s">
        <v>445</v>
      </c>
    </row>
    <row r="27" spans="1:10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10" ht="20.100000000000001" customHeight="1" x14ac:dyDescent="0.25">
      <c r="A28" s="393" t="s">
        <v>179</v>
      </c>
      <c r="B28" s="91" t="s">
        <v>259</v>
      </c>
      <c r="C28" s="198">
        <v>4560.1028077632454</v>
      </c>
      <c r="D28" s="198">
        <v>4084.7823811607982</v>
      </c>
      <c r="E28" s="198">
        <v>2575.640228217012</v>
      </c>
      <c r="F28" s="198">
        <v>1329.0184691446755</v>
      </c>
    </row>
    <row r="29" spans="1:10" ht="20.100000000000001" customHeight="1" x14ac:dyDescent="0.25">
      <c r="A29" s="393"/>
      <c r="B29" s="91" t="s">
        <v>260</v>
      </c>
      <c r="C29" s="198">
        <v>3423.8157081251065</v>
      </c>
      <c r="D29" s="198">
        <v>2632.3303332067571</v>
      </c>
      <c r="E29" s="198">
        <v>1171.1594040409334</v>
      </c>
      <c r="F29" s="198">
        <v>381.08566909483409</v>
      </c>
    </row>
    <row r="30" spans="1:10" ht="20.100000000000001" customHeight="1" x14ac:dyDescent="0.25">
      <c r="A30" s="390" t="s">
        <v>190</v>
      </c>
      <c r="B30" s="108" t="s">
        <v>259</v>
      </c>
      <c r="C30" s="199">
        <v>6426.5564118170878</v>
      </c>
      <c r="D30" s="199">
        <v>3688.2289906559845</v>
      </c>
      <c r="E30" s="199">
        <v>2022.2998970589813</v>
      </c>
      <c r="F30" s="199">
        <v>621.28680888792519</v>
      </c>
    </row>
    <row r="31" spans="1:10" ht="20.100000000000001" customHeight="1" x14ac:dyDescent="0.25">
      <c r="A31" s="390"/>
      <c r="B31" s="108" t="s">
        <v>260</v>
      </c>
      <c r="C31" s="199">
        <v>1737.4849143292201</v>
      </c>
      <c r="D31" s="199">
        <v>1490.2343988346709</v>
      </c>
      <c r="E31" s="199">
        <v>1022.4821502722311</v>
      </c>
      <c r="F31" s="199">
        <v>525.13860734458581</v>
      </c>
    </row>
    <row r="32" spans="1:10" ht="20.100000000000001" customHeight="1" x14ac:dyDescent="0.25">
      <c r="A32" s="393" t="s">
        <v>193</v>
      </c>
      <c r="B32" s="91" t="s">
        <v>259</v>
      </c>
      <c r="C32" s="198">
        <v>2451.1586122923673</v>
      </c>
      <c r="D32" s="198">
        <v>2280.6123553566963</v>
      </c>
      <c r="E32" s="198">
        <v>1515.1293799589341</v>
      </c>
      <c r="F32" s="198">
        <v>461.67742975740532</v>
      </c>
    </row>
    <row r="33" spans="1:6" ht="20.100000000000001" customHeight="1" x14ac:dyDescent="0.25">
      <c r="A33" s="393"/>
      <c r="B33" s="91" t="s">
        <v>260</v>
      </c>
      <c r="C33" s="198">
        <v>2039.5959617129297</v>
      </c>
      <c r="D33" s="198">
        <v>1736.4763200017294</v>
      </c>
      <c r="E33" s="198">
        <v>1066.9761463964603</v>
      </c>
      <c r="F33" s="198">
        <v>343.84874713262468</v>
      </c>
    </row>
    <row r="34" spans="1:6" ht="20.100000000000001" customHeight="1" x14ac:dyDescent="0.25">
      <c r="A34" s="390" t="s">
        <v>181</v>
      </c>
      <c r="B34" s="108" t="s">
        <v>259</v>
      </c>
      <c r="C34" s="199">
        <v>711.23456163064839</v>
      </c>
      <c r="D34" s="199">
        <v>620.59115421048409</v>
      </c>
      <c r="E34" s="199">
        <v>404.06937796787145</v>
      </c>
      <c r="F34" s="199">
        <v>63.849310419155756</v>
      </c>
    </row>
    <row r="35" spans="1:6" ht="20.100000000000001" customHeight="1" x14ac:dyDescent="0.25">
      <c r="A35" s="390"/>
      <c r="B35" s="108" t="s">
        <v>260</v>
      </c>
      <c r="C35" s="199">
        <v>3640.2678285983998</v>
      </c>
      <c r="D35" s="199">
        <v>3268.280993442288</v>
      </c>
      <c r="E35" s="199">
        <v>1168.0353636759739</v>
      </c>
      <c r="F35" s="199">
        <v>75.073189005204341</v>
      </c>
    </row>
    <row r="36" spans="1:6" ht="20.100000000000001" customHeight="1" x14ac:dyDescent="0.25">
      <c r="A36" s="393" t="s">
        <v>184</v>
      </c>
      <c r="B36" s="91" t="s">
        <v>259</v>
      </c>
      <c r="C36" s="198">
        <v>2200.9442136702169</v>
      </c>
      <c r="D36" s="198">
        <v>1855.8359428019257</v>
      </c>
      <c r="E36" s="198">
        <v>1203.9704144133673</v>
      </c>
      <c r="F36" s="198">
        <v>463.33478210194994</v>
      </c>
    </row>
    <row r="37" spans="1:6" ht="20.100000000000001" customHeight="1" x14ac:dyDescent="0.25">
      <c r="A37" s="393"/>
      <c r="B37" s="91" t="s">
        <v>260</v>
      </c>
      <c r="C37" s="198">
        <v>400.63066359103482</v>
      </c>
      <c r="D37" s="198">
        <v>311.28158737162425</v>
      </c>
      <c r="E37" s="198">
        <v>166.41148872934917</v>
      </c>
      <c r="F37" s="198">
        <v>3.5812447210605405</v>
      </c>
    </row>
    <row r="38" spans="1:6" ht="20.100000000000001" customHeight="1" x14ac:dyDescent="0.25">
      <c r="A38" s="414" t="s">
        <v>195</v>
      </c>
      <c r="B38" s="108" t="s">
        <v>259</v>
      </c>
      <c r="C38" s="199">
        <v>554.80992229893911</v>
      </c>
      <c r="D38" s="199">
        <v>312.27607362601697</v>
      </c>
      <c r="E38" s="199">
        <v>285.49961207807087</v>
      </c>
      <c r="F38" s="199">
        <v>33.947844274180113</v>
      </c>
    </row>
    <row r="39" spans="1:6" ht="20.100000000000001" customHeight="1" x14ac:dyDescent="0.25">
      <c r="A39" s="414"/>
      <c r="B39" s="108" t="s">
        <v>260</v>
      </c>
      <c r="C39" s="199">
        <v>50.22400725426057</v>
      </c>
      <c r="D39" s="199">
        <v>39.070306048276592</v>
      </c>
      <c r="E39" s="199">
        <v>24.154143244151939</v>
      </c>
      <c r="F39" s="199">
        <v>5.5197451500635273</v>
      </c>
    </row>
    <row r="40" spans="1:6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</row>
    <row r="41" spans="1:6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</row>
    <row r="42" spans="1:6" ht="20.100000000000001" customHeight="1" x14ac:dyDescent="0.25">
      <c r="A42" s="127"/>
      <c r="B42" s="134"/>
      <c r="C42" s="199"/>
      <c r="D42" s="199"/>
      <c r="E42" s="199"/>
      <c r="F42" s="199"/>
    </row>
    <row r="43" spans="1:6" ht="20.100000000000001" customHeight="1" x14ac:dyDescent="0.25">
      <c r="A43" s="103" t="s">
        <v>5</v>
      </c>
      <c r="B43" s="133"/>
      <c r="C43" s="198"/>
      <c r="D43" s="198"/>
      <c r="E43" s="198"/>
      <c r="F43" s="198"/>
    </row>
    <row r="44" spans="1:6" ht="20.100000000000001" customHeight="1" x14ac:dyDescent="0.25">
      <c r="A44" s="127"/>
      <c r="B44" s="134"/>
      <c r="C44" s="199"/>
      <c r="D44" s="199"/>
      <c r="E44" s="199"/>
      <c r="F44" s="199"/>
    </row>
    <row r="45" spans="1:6" ht="20.100000000000001" customHeight="1" x14ac:dyDescent="0.25">
      <c r="A45" s="393" t="s">
        <v>175</v>
      </c>
      <c r="B45" s="91" t="s">
        <v>259</v>
      </c>
      <c r="C45" s="198">
        <v>139.51978682598485</v>
      </c>
      <c r="D45" s="198">
        <v>139.51978682598485</v>
      </c>
      <c r="E45" s="198">
        <v>46.796770269122213</v>
      </c>
      <c r="F45" s="198">
        <v>13.218050733629475</v>
      </c>
    </row>
    <row r="46" spans="1:6" ht="20.100000000000001" customHeight="1" x14ac:dyDescent="0.25">
      <c r="A46" s="393"/>
      <c r="B46" s="91" t="s">
        <v>260</v>
      </c>
      <c r="C46" s="198">
        <v>181.79662732811039</v>
      </c>
      <c r="D46" s="198">
        <v>181.79662732811039</v>
      </c>
      <c r="E46" s="198">
        <v>118.31478649757317</v>
      </c>
      <c r="F46" s="198" t="s">
        <v>445</v>
      </c>
    </row>
    <row r="47" spans="1:6" ht="20.100000000000001" customHeight="1" x14ac:dyDescent="0.25">
      <c r="A47" s="390" t="s">
        <v>183</v>
      </c>
      <c r="B47" s="108" t="s">
        <v>259</v>
      </c>
      <c r="C47" s="199">
        <v>129.81697108249102</v>
      </c>
      <c r="D47" s="199">
        <v>97.362728311868267</v>
      </c>
      <c r="E47" s="199">
        <v>67.121274880068412</v>
      </c>
      <c r="F47" s="199" t="s">
        <v>445</v>
      </c>
    </row>
    <row r="48" spans="1:6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</row>
    <row r="49" spans="1:6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</row>
    <row r="50" spans="1:6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</row>
    <row r="51" spans="1:6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</row>
    <row r="52" spans="1:6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6" ht="20.100000000000001" customHeight="1" x14ac:dyDescent="0.25">
      <c r="A53" s="393" t="s">
        <v>182</v>
      </c>
      <c r="B53" s="91" t="s">
        <v>259</v>
      </c>
      <c r="C53" s="198">
        <v>78.591517029744125</v>
      </c>
      <c r="D53" s="198">
        <v>78.591517029744125</v>
      </c>
      <c r="E53" s="198">
        <v>71.446833734850586</v>
      </c>
      <c r="F53" s="198" t="s">
        <v>445</v>
      </c>
    </row>
    <row r="54" spans="1:6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6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</row>
    <row r="56" spans="1:6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128"/>
      <c r="B57" s="133"/>
      <c r="C57" s="198"/>
      <c r="D57" s="198"/>
      <c r="E57" s="198"/>
      <c r="F57" s="198"/>
    </row>
    <row r="58" spans="1:6" ht="20.100000000000001" customHeight="1" x14ac:dyDescent="0.25">
      <c r="A58" s="137" t="s">
        <v>7</v>
      </c>
      <c r="B58" s="134"/>
      <c r="C58" s="199"/>
      <c r="D58" s="199"/>
      <c r="E58" s="199"/>
      <c r="F58" s="199"/>
    </row>
    <row r="59" spans="1:6" ht="20.100000000000001" customHeight="1" x14ac:dyDescent="0.25">
      <c r="A59" s="128"/>
      <c r="B59" s="133"/>
      <c r="C59" s="198"/>
      <c r="D59" s="198"/>
      <c r="E59" s="198"/>
      <c r="F59" s="198"/>
    </row>
    <row r="60" spans="1:6" ht="20.100000000000001" customHeight="1" x14ac:dyDescent="0.25">
      <c r="A60" s="390" t="s">
        <v>251</v>
      </c>
      <c r="B60" s="108" t="s">
        <v>259</v>
      </c>
      <c r="C60" s="199">
        <v>315.56602820045134</v>
      </c>
      <c r="D60" s="199">
        <v>285.89189765301768</v>
      </c>
      <c r="E60" s="199">
        <v>72.296078686480158</v>
      </c>
      <c r="F60" s="199">
        <v>9.5453009094097432</v>
      </c>
    </row>
    <row r="61" spans="1:6" ht="20.100000000000001" customHeight="1" x14ac:dyDescent="0.25">
      <c r="A61" s="390"/>
      <c r="B61" s="108" t="s">
        <v>260</v>
      </c>
      <c r="C61" s="199">
        <v>90.252493637367294</v>
      </c>
      <c r="D61" s="199">
        <v>65.951293284725566</v>
      </c>
      <c r="E61" s="199">
        <v>16.983762596502995</v>
      </c>
      <c r="F61" s="199" t="s">
        <v>445</v>
      </c>
    </row>
    <row r="62" spans="1:6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6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6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>
        <v>48.468772051563604</v>
      </c>
      <c r="D68" s="199">
        <v>48.468772051563604</v>
      </c>
      <c r="E68" s="199">
        <v>35.800797846524397</v>
      </c>
      <c r="F68" s="199">
        <v>34.368765680625806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>
        <v>499.16628299573222</v>
      </c>
      <c r="D70" s="198">
        <v>415.97190249644348</v>
      </c>
      <c r="E70" s="198">
        <v>393.28252705547504</v>
      </c>
      <c r="F70" s="198">
        <v>287.39876945133028</v>
      </c>
    </row>
    <row r="71" spans="1:6" ht="20.100000000000001" customHeight="1" x14ac:dyDescent="0.25">
      <c r="A71" s="393"/>
      <c r="B71" s="91" t="s">
        <v>260</v>
      </c>
      <c r="C71" s="198">
        <v>839.54643575288128</v>
      </c>
      <c r="D71" s="198">
        <v>639.91014801575034</v>
      </c>
      <c r="E71" s="198">
        <v>383.03686892092423</v>
      </c>
      <c r="F71" s="198">
        <v>383.03686892092423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6" spans="1:6" x14ac:dyDescent="0.25">
      <c r="A76" s="378" t="s">
        <v>487</v>
      </c>
      <c r="B76" s="378"/>
      <c r="C76" s="378"/>
      <c r="D76" s="378"/>
      <c r="E76" s="378"/>
      <c r="F76" s="378"/>
    </row>
  </sheetData>
  <mergeCells count="32">
    <mergeCell ref="A76:F76"/>
    <mergeCell ref="A60:A61"/>
    <mergeCell ref="A62:A63"/>
    <mergeCell ref="A64:A65"/>
    <mergeCell ref="A66:A67"/>
    <mergeCell ref="A68:A69"/>
    <mergeCell ref="A30:A31"/>
    <mergeCell ref="A32:A33"/>
    <mergeCell ref="A34:A35"/>
    <mergeCell ref="A70:A71"/>
    <mergeCell ref="A72:A73"/>
    <mergeCell ref="A36:A37"/>
    <mergeCell ref="A38:A39"/>
    <mergeCell ref="A40:A41"/>
    <mergeCell ref="A53:A54"/>
    <mergeCell ref="A55:A56"/>
    <mergeCell ref="A45:A46"/>
    <mergeCell ref="A47:A48"/>
    <mergeCell ref="A49:A50"/>
    <mergeCell ref="A51:A52"/>
    <mergeCell ref="A20:A21"/>
    <mergeCell ref="A22:A23"/>
    <mergeCell ref="A24:A25"/>
    <mergeCell ref="A26:A27"/>
    <mergeCell ref="A28:A29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5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 codeName="Hoja37">
    <pageSetUpPr fitToPage="1"/>
  </sheetPr>
  <dimension ref="A1:I75"/>
  <sheetViews>
    <sheetView showGridLines="0" zoomScale="80" zoomScaleNormal="80" workbookViewId="0">
      <selection activeCell="R17" sqref="R17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9" ht="85.5" customHeight="1" x14ac:dyDescent="0.25">
      <c r="H1" s="206" t="s">
        <v>151</v>
      </c>
    </row>
    <row r="3" spans="1:9" ht="14.1" customHeight="1" x14ac:dyDescent="0.25"/>
    <row r="4" spans="1:9" ht="13.8" x14ac:dyDescent="0.25">
      <c r="A4" s="403" t="s">
        <v>488</v>
      </c>
      <c r="B4" s="403"/>
      <c r="C4" s="403"/>
      <c r="D4" s="403"/>
      <c r="E4" s="403"/>
      <c r="F4" s="403"/>
    </row>
    <row r="5" spans="1:9" ht="13.8" x14ac:dyDescent="0.25">
      <c r="A5" s="403" t="s">
        <v>458</v>
      </c>
      <c r="B5" s="403"/>
      <c r="C5" s="403"/>
      <c r="D5" s="403"/>
      <c r="E5" s="403"/>
      <c r="F5" s="403"/>
    </row>
    <row r="6" spans="1:9" ht="13.8" x14ac:dyDescent="0.25">
      <c r="A6" s="403" t="s">
        <v>220</v>
      </c>
      <c r="B6" s="403"/>
      <c r="C6" s="403"/>
      <c r="D6" s="403"/>
      <c r="E6" s="403"/>
      <c r="F6" s="403"/>
    </row>
    <row r="7" spans="1:9" ht="13.5" customHeight="1" x14ac:dyDescent="0.25">
      <c r="A7" s="26"/>
      <c r="B7" s="26"/>
      <c r="C7" s="26"/>
      <c r="D7" s="26"/>
      <c r="E7" s="26"/>
      <c r="F7" s="26"/>
      <c r="I7"/>
    </row>
    <row r="8" spans="1:9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I8"/>
    </row>
    <row r="9" spans="1:9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I9"/>
    </row>
    <row r="10" spans="1:9" ht="20.100000000000001" customHeight="1" x14ac:dyDescent="0.25">
      <c r="A10" s="97"/>
      <c r="B10" s="97"/>
      <c r="C10" s="97"/>
      <c r="D10" s="97"/>
      <c r="E10" s="97"/>
      <c r="F10" s="97"/>
      <c r="I10"/>
    </row>
    <row r="11" spans="1:9" ht="20.100000000000001" customHeight="1" x14ac:dyDescent="0.25">
      <c r="A11" s="127" t="s">
        <v>1</v>
      </c>
      <c r="B11" s="132"/>
      <c r="C11" s="188">
        <v>32036.607521514095</v>
      </c>
      <c r="D11" s="188">
        <v>29703.454451052457</v>
      </c>
      <c r="E11" s="188">
        <v>397520.50041031948</v>
      </c>
      <c r="F11" s="188">
        <v>341849.33865361765</v>
      </c>
    </row>
    <row r="12" spans="1:9" ht="20.100000000000001" customHeight="1" x14ac:dyDescent="0.25">
      <c r="A12" s="128"/>
      <c r="B12" s="133"/>
      <c r="C12" s="198"/>
      <c r="D12" s="198"/>
      <c r="E12" s="198"/>
      <c r="F12" s="198"/>
    </row>
    <row r="13" spans="1:9" ht="20.100000000000001" customHeight="1" x14ac:dyDescent="0.25">
      <c r="A13" s="127" t="s">
        <v>3</v>
      </c>
      <c r="B13" s="134"/>
      <c r="C13" s="199">
        <v>31815.119776633797</v>
      </c>
      <c r="D13" s="199">
        <v>29481.966706172181</v>
      </c>
      <c r="E13" s="199">
        <v>396478.09030160896</v>
      </c>
      <c r="F13" s="199">
        <v>341061.72314761527</v>
      </c>
      <c r="I13"/>
    </row>
    <row r="14" spans="1:9" ht="20.100000000000001" customHeight="1" x14ac:dyDescent="0.25">
      <c r="A14" s="128" t="s">
        <v>5</v>
      </c>
      <c r="B14" s="133"/>
      <c r="C14" s="198">
        <v>187.71411169072979</v>
      </c>
      <c r="D14" s="198">
        <v>187.71411169072979</v>
      </c>
      <c r="E14" s="198">
        <v>581.86056509465573</v>
      </c>
      <c r="F14" s="198">
        <v>373.12091661344226</v>
      </c>
      <c r="I14"/>
    </row>
    <row r="15" spans="1:9" ht="20.100000000000001" customHeight="1" x14ac:dyDescent="0.25">
      <c r="A15" s="127" t="s">
        <v>7</v>
      </c>
      <c r="B15" s="134"/>
      <c r="C15" s="199">
        <v>33.773633189521881</v>
      </c>
      <c r="D15" s="199">
        <v>33.773633189521881</v>
      </c>
      <c r="E15" s="199">
        <v>460.54954361629342</v>
      </c>
      <c r="F15" s="199">
        <v>414.49458938975857</v>
      </c>
      <c r="I15"/>
    </row>
    <row r="16" spans="1:9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I16"/>
    </row>
    <row r="17" spans="1:9" ht="20.100000000000001" customHeight="1" x14ac:dyDescent="0.25">
      <c r="A17" s="127"/>
      <c r="B17" s="134"/>
      <c r="C17" s="199"/>
      <c r="D17" s="199"/>
      <c r="E17" s="199"/>
      <c r="F17" s="199"/>
      <c r="I17"/>
    </row>
    <row r="18" spans="1:9" ht="20.100000000000001" customHeight="1" x14ac:dyDescent="0.25">
      <c r="A18" s="103" t="s">
        <v>3</v>
      </c>
      <c r="B18" s="133"/>
      <c r="C18" s="198"/>
      <c r="D18" s="198"/>
      <c r="E18" s="198"/>
      <c r="F18" s="198"/>
      <c r="I18"/>
    </row>
    <row r="19" spans="1:9" ht="20.100000000000001" customHeight="1" x14ac:dyDescent="0.25">
      <c r="A19" s="127"/>
      <c r="B19" s="134"/>
      <c r="C19" s="199"/>
      <c r="D19" s="199"/>
      <c r="E19" s="199"/>
      <c r="F19" s="199"/>
      <c r="I19"/>
    </row>
    <row r="20" spans="1:9" ht="20.100000000000001" customHeight="1" x14ac:dyDescent="0.25">
      <c r="A20" s="393" t="s">
        <v>186</v>
      </c>
      <c r="B20" s="91" t="s">
        <v>259</v>
      </c>
      <c r="C20" s="198">
        <v>1145.8812794525843</v>
      </c>
      <c r="D20" s="198">
        <v>942.70850206965122</v>
      </c>
      <c r="E20" s="198">
        <v>6264.5360573403223</v>
      </c>
      <c r="F20" s="198">
        <v>5057.067737562621</v>
      </c>
      <c r="I20"/>
    </row>
    <row r="21" spans="1:9" ht="20.100000000000001" customHeight="1" x14ac:dyDescent="0.25">
      <c r="A21" s="393"/>
      <c r="B21" s="91" t="s">
        <v>260</v>
      </c>
      <c r="C21" s="198">
        <v>76.804316268039429</v>
      </c>
      <c r="D21" s="198">
        <v>48.995508745451993</v>
      </c>
      <c r="E21" s="198">
        <v>343.23446982212886</v>
      </c>
      <c r="F21" s="198">
        <v>145.16953823569654</v>
      </c>
      <c r="I21"/>
    </row>
    <row r="22" spans="1:9" ht="20.100000000000001" customHeight="1" x14ac:dyDescent="0.25">
      <c r="A22" s="390" t="s">
        <v>249</v>
      </c>
      <c r="B22" s="108" t="s">
        <v>259</v>
      </c>
      <c r="C22" s="199">
        <v>1732.9166352024376</v>
      </c>
      <c r="D22" s="199">
        <v>1353.2006492469668</v>
      </c>
      <c r="E22" s="199">
        <v>6881.4853140185132</v>
      </c>
      <c r="F22" s="199">
        <v>5361.5475212168903</v>
      </c>
      <c r="I22"/>
    </row>
    <row r="23" spans="1:9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  <c r="I23"/>
    </row>
    <row r="24" spans="1:9" ht="20.100000000000001" customHeight="1" x14ac:dyDescent="0.25">
      <c r="A24" s="393" t="s">
        <v>180</v>
      </c>
      <c r="B24" s="91" t="s">
        <v>259</v>
      </c>
      <c r="C24" s="198">
        <v>4166.4588961730369</v>
      </c>
      <c r="D24" s="198">
        <v>4075.9919117135619</v>
      </c>
      <c r="E24" s="198">
        <v>21062.971235602825</v>
      </c>
      <c r="F24" s="198">
        <v>19204.796141294297</v>
      </c>
      <c r="I24"/>
    </row>
    <row r="25" spans="1:9" ht="20.100000000000001" customHeight="1" x14ac:dyDescent="0.25">
      <c r="A25" s="393"/>
      <c r="B25" s="91" t="s">
        <v>260</v>
      </c>
      <c r="C25" s="198">
        <v>24.454332509064304</v>
      </c>
      <c r="D25" s="198">
        <v>24.454332509064304</v>
      </c>
      <c r="E25" s="198">
        <v>207.33320880143711</v>
      </c>
      <c r="F25" s="198">
        <v>202.2327075849804</v>
      </c>
      <c r="I25"/>
    </row>
    <row r="26" spans="1:9" ht="20.100000000000001" customHeight="1" x14ac:dyDescent="0.25">
      <c r="A26" s="390" t="s">
        <v>192</v>
      </c>
      <c r="B26" s="108" t="s">
        <v>259</v>
      </c>
      <c r="C26" s="199">
        <v>6846.3683505989957</v>
      </c>
      <c r="D26" s="199">
        <v>6624.9685886273974</v>
      </c>
      <c r="E26" s="199">
        <v>143781.15388351041</v>
      </c>
      <c r="F26" s="199">
        <v>129469.64973024389</v>
      </c>
      <c r="G26" s="184"/>
      <c r="I26"/>
    </row>
    <row r="27" spans="1:9" ht="20.100000000000001" customHeight="1" x14ac:dyDescent="0.25">
      <c r="A27" s="390"/>
      <c r="B27" s="108" t="s">
        <v>260</v>
      </c>
      <c r="C27" s="199">
        <v>144.16995942298828</v>
      </c>
      <c r="D27" s="199">
        <v>122.08233488748584</v>
      </c>
      <c r="E27" s="199">
        <v>1245.0083545430477</v>
      </c>
      <c r="F27" s="199">
        <v>1137.6062876178746</v>
      </c>
      <c r="I27"/>
    </row>
    <row r="28" spans="1:9" ht="20.100000000000001" customHeight="1" x14ac:dyDescent="0.25">
      <c r="A28" s="393" t="s">
        <v>179</v>
      </c>
      <c r="B28" s="91" t="s">
        <v>259</v>
      </c>
      <c r="C28" s="198">
        <v>4900.5398177979514</v>
      </c>
      <c r="D28" s="198">
        <v>4669.3965575823913</v>
      </c>
      <c r="E28" s="198">
        <v>45670.004282403737</v>
      </c>
      <c r="F28" s="198">
        <v>36399.521020505417</v>
      </c>
      <c r="I28"/>
    </row>
    <row r="29" spans="1:9" ht="20.100000000000001" customHeight="1" x14ac:dyDescent="0.25">
      <c r="A29" s="393"/>
      <c r="B29" s="91" t="s">
        <v>260</v>
      </c>
      <c r="C29" s="198">
        <v>82.526296255647821</v>
      </c>
      <c r="D29" s="198">
        <v>70.309508568982437</v>
      </c>
      <c r="E29" s="198">
        <v>263.27141071557025</v>
      </c>
      <c r="F29" s="198">
        <v>142.62431918047972</v>
      </c>
      <c r="I29"/>
    </row>
    <row r="30" spans="1:9" ht="20.100000000000001" customHeight="1" x14ac:dyDescent="0.25">
      <c r="A30" s="390" t="s">
        <v>190</v>
      </c>
      <c r="B30" s="108" t="s">
        <v>259</v>
      </c>
      <c r="C30" s="199">
        <v>4385.5244819228456</v>
      </c>
      <c r="D30" s="199">
        <v>3867.3632462960727</v>
      </c>
      <c r="E30" s="199">
        <v>43131.403176404536</v>
      </c>
      <c r="F30" s="199">
        <v>34862.35808770197</v>
      </c>
      <c r="I30"/>
    </row>
    <row r="31" spans="1:9" ht="20.100000000000001" customHeight="1" x14ac:dyDescent="0.25">
      <c r="A31" s="390"/>
      <c r="B31" s="108" t="s">
        <v>260</v>
      </c>
      <c r="C31" s="199">
        <v>71.659647647373475</v>
      </c>
      <c r="D31" s="199">
        <v>71.659647647373475</v>
      </c>
      <c r="E31" s="199">
        <v>961.32886274221119</v>
      </c>
      <c r="F31" s="199">
        <v>812.53368157305579</v>
      </c>
      <c r="I31"/>
    </row>
    <row r="32" spans="1:9" ht="20.100000000000001" customHeight="1" x14ac:dyDescent="0.25">
      <c r="A32" s="393" t="s">
        <v>193</v>
      </c>
      <c r="B32" s="91" t="s">
        <v>259</v>
      </c>
      <c r="C32" s="198">
        <v>1213.7012867294268</v>
      </c>
      <c r="D32" s="198">
        <v>1102.0578973917627</v>
      </c>
      <c r="E32" s="198">
        <v>25556.475523538229</v>
      </c>
      <c r="F32" s="198">
        <v>21939.890701498956</v>
      </c>
      <c r="I32"/>
    </row>
    <row r="33" spans="1:9" ht="20.100000000000001" customHeight="1" x14ac:dyDescent="0.25">
      <c r="A33" s="393"/>
      <c r="B33" s="91" t="s">
        <v>260</v>
      </c>
      <c r="C33" s="198">
        <v>40.813917028171119</v>
      </c>
      <c r="D33" s="198">
        <v>25.335663156475242</v>
      </c>
      <c r="E33" s="198">
        <v>93.676450023970972</v>
      </c>
      <c r="F33" s="198">
        <v>6.265873967367348</v>
      </c>
      <c r="I33"/>
    </row>
    <row r="34" spans="1:9" ht="20.100000000000001" customHeight="1" x14ac:dyDescent="0.25">
      <c r="A34" s="390" t="s">
        <v>181</v>
      </c>
      <c r="B34" s="108" t="s">
        <v>259</v>
      </c>
      <c r="C34" s="199">
        <v>649.24077089026696</v>
      </c>
      <c r="D34" s="199">
        <v>647.50710275240169</v>
      </c>
      <c r="E34" s="199">
        <v>2210.5608286100251</v>
      </c>
      <c r="F34" s="199">
        <v>198.09840225396894</v>
      </c>
      <c r="I34"/>
    </row>
    <row r="35" spans="1:9" ht="20.100000000000001" customHeight="1" x14ac:dyDescent="0.25">
      <c r="A35" s="390"/>
      <c r="B35" s="108" t="s">
        <v>260</v>
      </c>
      <c r="C35" s="199">
        <v>9.2540944720584761</v>
      </c>
      <c r="D35" s="199">
        <v>6.3372613450674677</v>
      </c>
      <c r="E35" s="199">
        <v>20.074550713564435</v>
      </c>
      <c r="F35" s="199">
        <v>2.6961704876842805</v>
      </c>
      <c r="I35"/>
    </row>
    <row r="36" spans="1:9" ht="20.100000000000001" customHeight="1" x14ac:dyDescent="0.25">
      <c r="A36" s="393" t="s">
        <v>184</v>
      </c>
      <c r="B36" s="91" t="s">
        <v>259</v>
      </c>
      <c r="C36" s="198">
        <v>2793.5139280830194</v>
      </c>
      <c r="D36" s="198">
        <v>2424.0951093792887</v>
      </c>
      <c r="E36" s="198">
        <v>35453.074303486654</v>
      </c>
      <c r="F36" s="198">
        <v>29826.949240309019</v>
      </c>
      <c r="I36"/>
    </row>
    <row r="37" spans="1:9" ht="20.100000000000001" customHeight="1" x14ac:dyDescent="0.25">
      <c r="A37" s="393"/>
      <c r="B37" s="91" t="s">
        <v>260</v>
      </c>
      <c r="C37" s="198">
        <v>3.2006583241410862</v>
      </c>
      <c r="D37" s="198">
        <v>3.2006583241410862</v>
      </c>
      <c r="E37" s="198">
        <v>4.0735649070407769</v>
      </c>
      <c r="F37" s="198" t="s">
        <v>445</v>
      </c>
      <c r="I37"/>
    </row>
    <row r="38" spans="1:9" ht="20.100000000000001" customHeight="1" x14ac:dyDescent="0.25">
      <c r="A38" s="414" t="s">
        <v>195</v>
      </c>
      <c r="B38" s="108" t="s">
        <v>259</v>
      </c>
      <c r="C38" s="199">
        <v>3433.3757454992633</v>
      </c>
      <c r="D38" s="199">
        <v>3310.0248670759888</v>
      </c>
      <c r="E38" s="199">
        <v>62472.373712892906</v>
      </c>
      <c r="F38" s="199">
        <v>55490.782114806883</v>
      </c>
      <c r="I38"/>
    </row>
    <row r="39" spans="1:9" ht="20.100000000000001" customHeight="1" x14ac:dyDescent="0.25">
      <c r="A39" s="414"/>
      <c r="B39" s="108" t="s">
        <v>260</v>
      </c>
      <c r="C39" s="199">
        <v>94.715362356448935</v>
      </c>
      <c r="D39" s="199">
        <v>92.277358852602774</v>
      </c>
      <c r="E39" s="199">
        <v>856.05111153109181</v>
      </c>
      <c r="F39" s="199">
        <v>801.93387157450434</v>
      </c>
      <c r="I39"/>
    </row>
    <row r="40" spans="1:9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  <c r="I40"/>
    </row>
    <row r="41" spans="1:9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  <c r="I41"/>
    </row>
    <row r="42" spans="1:9" ht="20.100000000000001" customHeight="1" x14ac:dyDescent="0.25">
      <c r="A42" s="127"/>
      <c r="B42" s="134"/>
      <c r="C42" s="199"/>
      <c r="D42" s="199"/>
      <c r="E42" s="199"/>
      <c r="F42" s="199"/>
      <c r="I42"/>
    </row>
    <row r="43" spans="1:9" ht="20.100000000000001" customHeight="1" x14ac:dyDescent="0.25">
      <c r="A43" s="103" t="s">
        <v>5</v>
      </c>
      <c r="B43" s="133"/>
      <c r="C43" s="198"/>
      <c r="D43" s="198"/>
      <c r="E43" s="198"/>
      <c r="F43" s="198"/>
      <c r="I43"/>
    </row>
    <row r="44" spans="1:9" ht="20.100000000000001" customHeight="1" x14ac:dyDescent="0.25">
      <c r="A44" s="127"/>
      <c r="B44" s="134"/>
      <c r="C44" s="199"/>
      <c r="D44" s="199"/>
      <c r="E44" s="199"/>
      <c r="F44" s="199"/>
      <c r="I44"/>
    </row>
    <row r="45" spans="1:9" ht="20.100000000000001" customHeight="1" x14ac:dyDescent="0.25">
      <c r="A45" s="393" t="s">
        <v>175</v>
      </c>
      <c r="B45" s="91" t="s">
        <v>259</v>
      </c>
      <c r="C45" s="198">
        <v>187.71411169072979</v>
      </c>
      <c r="D45" s="198">
        <v>187.71411169072979</v>
      </c>
      <c r="E45" s="198">
        <v>581.86056509465573</v>
      </c>
      <c r="F45" s="198">
        <v>373.12091661344226</v>
      </c>
      <c r="I45"/>
    </row>
    <row r="46" spans="1:9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  <c r="I46"/>
    </row>
    <row r="47" spans="1:9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  <c r="I47"/>
    </row>
    <row r="48" spans="1:9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  <c r="I48"/>
    </row>
    <row r="49" spans="1:9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  <c r="I49"/>
    </row>
    <row r="50" spans="1:9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  <c r="I50"/>
    </row>
    <row r="51" spans="1:9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  <c r="I51"/>
    </row>
    <row r="52" spans="1:9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I52"/>
    </row>
    <row r="53" spans="1:9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  <c r="I53"/>
    </row>
    <row r="54" spans="1:9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  <c r="I54"/>
    </row>
    <row r="55" spans="1:9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  <c r="I55"/>
    </row>
    <row r="56" spans="1:9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I56"/>
    </row>
    <row r="57" spans="1:9" ht="20.100000000000001" customHeight="1" x14ac:dyDescent="0.25">
      <c r="A57" s="128"/>
      <c r="B57" s="133"/>
      <c r="C57" s="198"/>
      <c r="D57" s="198"/>
      <c r="E57" s="198"/>
      <c r="F57" s="198"/>
      <c r="I57"/>
    </row>
    <row r="58" spans="1:9" ht="20.100000000000001" customHeight="1" x14ac:dyDescent="0.25">
      <c r="A58" s="137" t="s">
        <v>7</v>
      </c>
      <c r="B58" s="134"/>
      <c r="C58" s="199"/>
      <c r="D58" s="199"/>
      <c r="E58" s="199"/>
      <c r="F58" s="199"/>
      <c r="I58"/>
    </row>
    <row r="59" spans="1:9" ht="20.100000000000001" customHeight="1" x14ac:dyDescent="0.25">
      <c r="A59" s="128"/>
      <c r="B59" s="133"/>
      <c r="C59" s="198"/>
      <c r="D59" s="198"/>
      <c r="E59" s="198"/>
      <c r="F59" s="198"/>
      <c r="I59"/>
    </row>
    <row r="60" spans="1:9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  <c r="I60"/>
    </row>
    <row r="61" spans="1:9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  <c r="I61"/>
    </row>
    <row r="62" spans="1:9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  <c r="I62"/>
    </row>
    <row r="63" spans="1:9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9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>
        <v>33.773633189521881</v>
      </c>
      <c r="D68" s="199">
        <v>33.773633189521881</v>
      </c>
      <c r="E68" s="199">
        <v>460.54954361629342</v>
      </c>
      <c r="F68" s="199">
        <v>414.49458938975857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6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Hoja4"/>
  <dimension ref="A1:F40"/>
  <sheetViews>
    <sheetView showGridLines="0" zoomScale="80" zoomScaleNormal="80" workbookViewId="0">
      <selection activeCell="A72" sqref="A72"/>
    </sheetView>
  </sheetViews>
  <sheetFormatPr baseColWidth="10" defaultRowHeight="13.2" x14ac:dyDescent="0.25"/>
  <cols>
    <col min="1" max="1" width="45.6640625" customWidth="1"/>
    <col min="2" max="2" width="31.33203125" style="180" customWidth="1"/>
    <col min="3" max="3" width="25.109375" style="180" customWidth="1"/>
    <col min="4" max="4" width="34.6640625" style="180" customWidth="1"/>
  </cols>
  <sheetData>
    <row r="1" spans="1:6" ht="69.900000000000006" customHeight="1" x14ac:dyDescent="0.25">
      <c r="A1" t="s">
        <v>442</v>
      </c>
      <c r="F1" s="206" t="s">
        <v>151</v>
      </c>
    </row>
    <row r="3" spans="1:6" ht="13.8" x14ac:dyDescent="0.25">
      <c r="A3" s="380" t="s">
        <v>488</v>
      </c>
      <c r="B3" s="380"/>
      <c r="C3" s="380"/>
      <c r="D3" s="380"/>
    </row>
    <row r="4" spans="1:6" ht="13.8" x14ac:dyDescent="0.25">
      <c r="A4" s="381" t="s">
        <v>19</v>
      </c>
      <c r="B4" s="381"/>
      <c r="C4" s="381"/>
      <c r="D4" s="381"/>
    </row>
    <row r="6" spans="1:6" x14ac:dyDescent="0.25">
      <c r="A6" s="395" t="s">
        <v>272</v>
      </c>
      <c r="B6" s="391" t="s">
        <v>273</v>
      </c>
      <c r="C6" s="391" t="s">
        <v>254</v>
      </c>
      <c r="D6" s="391" t="s">
        <v>255</v>
      </c>
    </row>
    <row r="7" spans="1:6" x14ac:dyDescent="0.25">
      <c r="A7" s="396"/>
      <c r="B7" s="392"/>
      <c r="C7" s="392"/>
      <c r="D7" s="392"/>
    </row>
    <row r="8" spans="1:6" x14ac:dyDescent="0.25">
      <c r="A8" s="105"/>
      <c r="B8" s="196"/>
      <c r="C8" s="196"/>
      <c r="D8" s="196"/>
    </row>
    <row r="9" spans="1:6" ht="20.100000000000001" customHeight="1" x14ac:dyDescent="0.25">
      <c r="A9" s="127" t="s">
        <v>274</v>
      </c>
      <c r="B9" s="199">
        <v>24105.903996670593</v>
      </c>
      <c r="C9" s="199">
        <v>450.04409696804964</v>
      </c>
      <c r="D9" s="199">
        <v>182.51913986397932</v>
      </c>
    </row>
    <row r="10" spans="1:6" ht="20.100000000000001" customHeight="1" x14ac:dyDescent="0.25">
      <c r="A10" s="128" t="s">
        <v>275</v>
      </c>
      <c r="B10" s="198">
        <v>213699.3617376289</v>
      </c>
      <c r="C10" s="198">
        <v>13565.260853972326</v>
      </c>
      <c r="D10" s="198">
        <v>3451.2630171878295</v>
      </c>
    </row>
    <row r="11" spans="1:6" ht="20.100000000000001" customHeight="1" x14ac:dyDescent="0.25">
      <c r="A11" s="127" t="s">
        <v>261</v>
      </c>
      <c r="B11" s="199">
        <v>2399490.371928182</v>
      </c>
      <c r="C11" s="199">
        <v>39684.450685377706</v>
      </c>
      <c r="D11" s="199">
        <v>2969.6768571127236</v>
      </c>
    </row>
    <row r="12" spans="1:6" ht="20.100000000000001" customHeight="1" x14ac:dyDescent="0.25">
      <c r="A12" s="128" t="s">
        <v>262</v>
      </c>
      <c r="B12" s="198">
        <v>446081.09608662396</v>
      </c>
      <c r="C12" s="198">
        <v>845.42497238696251</v>
      </c>
      <c r="D12" s="198">
        <v>451.59738644723018</v>
      </c>
    </row>
    <row r="13" spans="1:6" ht="20.100000000000001" customHeight="1" x14ac:dyDescent="0.25">
      <c r="A13" s="127" t="s">
        <v>263</v>
      </c>
      <c r="B13" s="199">
        <v>367629.06386661576</v>
      </c>
      <c r="C13" s="199">
        <v>147.27420126757531</v>
      </c>
      <c r="D13" s="199">
        <v>73.371733181517229</v>
      </c>
    </row>
    <row r="14" spans="1:6" ht="20.100000000000001" customHeight="1" x14ac:dyDescent="0.25">
      <c r="A14" s="128" t="s">
        <v>276</v>
      </c>
      <c r="B14" s="198">
        <v>45277.842766639493</v>
      </c>
      <c r="C14" s="198">
        <v>383.50446417414685</v>
      </c>
      <c r="D14" s="198">
        <v>179.13174523758869</v>
      </c>
    </row>
    <row r="15" spans="1:6" ht="20.100000000000001" customHeight="1" x14ac:dyDescent="0.25">
      <c r="A15" s="127" t="s">
        <v>277</v>
      </c>
      <c r="B15" s="201">
        <v>20849.290179629152</v>
      </c>
      <c r="C15" s="201">
        <v>359.52486234893183</v>
      </c>
      <c r="D15" s="201">
        <v>143.59135548932082</v>
      </c>
    </row>
    <row r="16" spans="1:6" ht="20.100000000000001" customHeight="1" x14ac:dyDescent="0.25">
      <c r="A16" s="128" t="s">
        <v>278</v>
      </c>
      <c r="B16" s="202">
        <v>49460.403985832127</v>
      </c>
      <c r="C16" s="202">
        <v>1005.7426600179757</v>
      </c>
      <c r="D16" s="202">
        <v>5.1825021588325804</v>
      </c>
    </row>
    <row r="17" spans="1:4" ht="20.100000000000001" customHeight="1" x14ac:dyDescent="0.25">
      <c r="A17" s="127" t="s">
        <v>279</v>
      </c>
      <c r="B17" s="201">
        <v>122935.59930311788</v>
      </c>
      <c r="C17" s="201">
        <v>6581.9139030458609</v>
      </c>
      <c r="D17" s="201">
        <v>1932.471262023927</v>
      </c>
    </row>
    <row r="18" spans="1:4" ht="20.100000000000001" customHeight="1" x14ac:dyDescent="0.25">
      <c r="A18" s="128" t="s">
        <v>280</v>
      </c>
      <c r="B18" s="202">
        <v>34413.990300727652</v>
      </c>
      <c r="C18" s="202">
        <v>338.64812067872077</v>
      </c>
      <c r="D18" s="202">
        <v>42.438993955681973</v>
      </c>
    </row>
    <row r="19" spans="1:4" ht="20.100000000000001" customHeight="1" x14ac:dyDescent="0.25">
      <c r="A19" s="127" t="s">
        <v>281</v>
      </c>
      <c r="B19" s="201">
        <v>167442.36274535372</v>
      </c>
      <c r="C19" s="201">
        <v>9382.6515636923541</v>
      </c>
      <c r="D19" s="201">
        <v>551.01153212851773</v>
      </c>
    </row>
    <row r="20" spans="1:4" ht="20.100000000000001" customHeight="1" x14ac:dyDescent="0.25">
      <c r="A20" s="128" t="s">
        <v>282</v>
      </c>
      <c r="B20" s="202">
        <v>41555.784718396368</v>
      </c>
      <c r="C20" s="202">
        <v>1688.3703513820019</v>
      </c>
      <c r="D20" s="202">
        <v>494.73389118919658</v>
      </c>
    </row>
    <row r="21" spans="1:4" ht="20.100000000000001" customHeight="1" x14ac:dyDescent="0.25">
      <c r="A21" s="127" t="s">
        <v>283</v>
      </c>
      <c r="B21" s="201">
        <v>44005.186382995882</v>
      </c>
      <c r="C21" s="201">
        <v>491.67804851686651</v>
      </c>
      <c r="D21" s="201">
        <v>91.730830794977976</v>
      </c>
    </row>
    <row r="22" spans="1:4" ht="20.100000000000001" customHeight="1" x14ac:dyDescent="0.25">
      <c r="A22" s="128" t="s">
        <v>284</v>
      </c>
      <c r="B22" s="202">
        <v>48201.479098161981</v>
      </c>
      <c r="C22" s="202">
        <v>311.08497167232321</v>
      </c>
      <c r="D22" s="202">
        <v>30.520107587600105</v>
      </c>
    </row>
    <row r="23" spans="1:4" ht="20.100000000000001" customHeight="1" x14ac:dyDescent="0.25">
      <c r="A23" s="127" t="s">
        <v>285</v>
      </c>
      <c r="B23" s="201">
        <v>346672.28477532521</v>
      </c>
      <c r="C23" s="201">
        <v>1609039.2159385006</v>
      </c>
      <c r="D23" s="201">
        <v>979.92586435905798</v>
      </c>
    </row>
    <row r="24" spans="1:4" ht="20.100000000000001" customHeight="1" x14ac:dyDescent="0.25">
      <c r="A24" s="128" t="s">
        <v>286</v>
      </c>
      <c r="B24" s="202">
        <v>826985.0127601932</v>
      </c>
      <c r="C24" s="202">
        <v>26555.650286325112</v>
      </c>
      <c r="D24" s="202">
        <v>11399.480556500501</v>
      </c>
    </row>
    <row r="25" spans="1:4" ht="20.100000000000001" customHeight="1" x14ac:dyDescent="0.25">
      <c r="A25" s="127" t="s">
        <v>287</v>
      </c>
      <c r="B25" s="201">
        <v>430977.44828610163</v>
      </c>
      <c r="C25" s="201">
        <v>19825.472092786968</v>
      </c>
      <c r="D25" s="201">
        <v>1898.6417461459689</v>
      </c>
    </row>
    <row r="26" spans="1:4" ht="20.100000000000001" customHeight="1" x14ac:dyDescent="0.25">
      <c r="A26" s="128" t="s">
        <v>288</v>
      </c>
      <c r="B26" s="202">
        <v>55862.042352891833</v>
      </c>
      <c r="C26" s="202">
        <v>559.64844782564944</v>
      </c>
      <c r="D26" s="202">
        <v>189.57223233610335</v>
      </c>
    </row>
    <row r="27" spans="1:4" ht="20.100000000000001" customHeight="1" x14ac:dyDescent="0.25">
      <c r="A27" s="127" t="s">
        <v>266</v>
      </c>
      <c r="B27" s="201">
        <v>10719.888701550419</v>
      </c>
      <c r="C27" s="201">
        <v>774.2715319870357</v>
      </c>
      <c r="D27" s="201">
        <v>175.27086589729217</v>
      </c>
    </row>
    <row r="28" spans="1:4" ht="20.100000000000001" customHeight="1" x14ac:dyDescent="0.25">
      <c r="A28" s="128" t="s">
        <v>267</v>
      </c>
      <c r="B28" s="202">
        <v>1738960.8979326894</v>
      </c>
      <c r="C28" s="202">
        <v>190399.52281579905</v>
      </c>
      <c r="D28" s="202">
        <v>26439.858693711372</v>
      </c>
    </row>
    <row r="29" spans="1:4" ht="20.100000000000001" customHeight="1" x14ac:dyDescent="0.25">
      <c r="A29" s="127" t="s">
        <v>289</v>
      </c>
      <c r="B29" s="201">
        <v>145757.88262178437</v>
      </c>
      <c r="C29" s="201">
        <v>1309.3467174034565</v>
      </c>
      <c r="D29" s="201">
        <v>130.42037168823973</v>
      </c>
    </row>
    <row r="30" spans="1:4" ht="20.100000000000001" customHeight="1" x14ac:dyDescent="0.25">
      <c r="A30" s="128" t="s">
        <v>290</v>
      </c>
      <c r="B30" s="202">
        <v>243989.62174757652</v>
      </c>
      <c r="C30" s="202">
        <v>7978.3516270533701</v>
      </c>
      <c r="D30" s="202">
        <v>892.94919008971192</v>
      </c>
    </row>
    <row r="31" spans="1:4" ht="20.100000000000001" customHeight="1" x14ac:dyDescent="0.25">
      <c r="A31" s="127" t="s">
        <v>291</v>
      </c>
      <c r="B31" s="201">
        <v>15151.509034206301</v>
      </c>
      <c r="C31" s="201">
        <v>263.42216456658622</v>
      </c>
      <c r="D31" s="201">
        <v>99.282170558517095</v>
      </c>
    </row>
    <row r="32" spans="1:4" ht="20.100000000000001" customHeight="1" x14ac:dyDescent="0.25">
      <c r="A32" s="128" t="s">
        <v>292</v>
      </c>
      <c r="B32" s="202">
        <v>5755.5763027033618</v>
      </c>
      <c r="C32" s="202">
        <v>7.4904290103712396</v>
      </c>
      <c r="D32" s="202" t="s">
        <v>445</v>
      </c>
    </row>
    <row r="33" spans="1:4" ht="20.100000000000001" customHeight="1" x14ac:dyDescent="0.25">
      <c r="A33" s="127" t="s">
        <v>269</v>
      </c>
      <c r="B33" s="201">
        <v>5537531.8920746818</v>
      </c>
      <c r="C33" s="201">
        <v>77788.484770549127</v>
      </c>
      <c r="D33" s="201">
        <v>15747.401507933375</v>
      </c>
    </row>
    <row r="34" spans="1:4" ht="20.100000000000001" customHeight="1" x14ac:dyDescent="0.25">
      <c r="A34" s="128" t="s">
        <v>270</v>
      </c>
      <c r="B34" s="202">
        <v>98259.033020276271</v>
      </c>
      <c r="C34" s="202">
        <v>288.25400448330186</v>
      </c>
      <c r="D34" s="202">
        <v>114.95174715716028</v>
      </c>
    </row>
    <row r="35" spans="1:4" ht="20.100000000000001" customHeight="1" x14ac:dyDescent="0.25">
      <c r="A35" s="127" t="s">
        <v>293</v>
      </c>
      <c r="B35" s="201">
        <v>86776.365205070193</v>
      </c>
      <c r="C35" s="201">
        <v>614366.45055641374</v>
      </c>
      <c r="D35" s="201">
        <v>8190.9815013400139</v>
      </c>
    </row>
    <row r="36" spans="1:4" ht="20.100000000000001" customHeight="1" x14ac:dyDescent="0.25">
      <c r="A36" s="128" t="s">
        <v>294</v>
      </c>
      <c r="B36" s="202">
        <v>38272.5856401005</v>
      </c>
      <c r="C36" s="202">
        <v>30196.600570115868</v>
      </c>
      <c r="D36" s="202">
        <v>1606.2879675977842</v>
      </c>
    </row>
    <row r="37" spans="1:4" ht="20.100000000000001" customHeight="1" x14ac:dyDescent="0.25">
      <c r="A37" s="127" t="s">
        <v>271</v>
      </c>
      <c r="B37" s="201">
        <v>284706.04725840618</v>
      </c>
      <c r="C37" s="201">
        <v>26650.766804282266</v>
      </c>
      <c r="D37" s="201">
        <v>2574.6408592274615</v>
      </c>
    </row>
    <row r="38" spans="1:4" x14ac:dyDescent="0.25">
      <c r="A38" s="105"/>
      <c r="B38" s="203"/>
      <c r="C38" s="203"/>
      <c r="D38" s="203"/>
    </row>
    <row r="39" spans="1:4" x14ac:dyDescent="0.25">
      <c r="A39" s="378" t="s">
        <v>487</v>
      </c>
      <c r="B39" s="378"/>
      <c r="C39" s="378"/>
      <c r="D39" s="378"/>
    </row>
    <row r="40" spans="1:4" x14ac:dyDescent="0.25">
      <c r="A40" s="394"/>
      <c r="B40" s="394"/>
      <c r="C40" s="394"/>
      <c r="D40" s="394"/>
    </row>
  </sheetData>
  <mergeCells count="8">
    <mergeCell ref="A39:D39"/>
    <mergeCell ref="A40:D40"/>
    <mergeCell ref="A3:D3"/>
    <mergeCell ref="A4:D4"/>
    <mergeCell ref="A6:A7"/>
    <mergeCell ref="B6:B7"/>
    <mergeCell ref="C6:C7"/>
    <mergeCell ref="D6:D7"/>
  </mergeCells>
  <hyperlinks>
    <hyperlink ref="F1" location="ÍNDICE!A1" display="INDICE" xr:uid="{00000000-0004-0000-0300-000000000000}"/>
  </hyperlinks>
  <pageMargins left="1.5354330708661419" right="0.74803149606299213" top="0.59055118110236227" bottom="0.59055118110236227" header="0" footer="0"/>
  <pageSetup paperSize="9" scale="70" orientation="landscape" r:id="rId1"/>
  <headerFooter alignWithMargins="0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pageSetUpPr fitToPage="1"/>
  </sheetPr>
  <dimension ref="A1:J75"/>
  <sheetViews>
    <sheetView showGridLines="0" zoomScale="80" zoomScaleNormal="80" workbookViewId="0">
      <selection activeCell="I68" sqref="I68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10" ht="84.75" customHeight="1" x14ac:dyDescent="0.25">
      <c r="H1" s="206" t="s">
        <v>151</v>
      </c>
    </row>
    <row r="3" spans="1:10" ht="14.1" customHeight="1" x14ac:dyDescent="0.25"/>
    <row r="4" spans="1:10" ht="15.75" customHeight="1" x14ac:dyDescent="0.25">
      <c r="A4" s="403" t="s">
        <v>488</v>
      </c>
      <c r="B4" s="403"/>
      <c r="C4" s="403"/>
      <c r="D4" s="403"/>
      <c r="E4" s="403"/>
      <c r="F4" s="403"/>
      <c r="J4"/>
    </row>
    <row r="5" spans="1:10" ht="13.8" x14ac:dyDescent="0.25">
      <c r="A5" s="403" t="s">
        <v>460</v>
      </c>
      <c r="B5" s="403"/>
      <c r="C5" s="403"/>
      <c r="D5" s="403"/>
      <c r="E5" s="403"/>
      <c r="F5" s="403"/>
      <c r="J5"/>
    </row>
    <row r="6" spans="1:10" ht="15" customHeight="1" x14ac:dyDescent="0.25">
      <c r="A6" s="403" t="s">
        <v>492</v>
      </c>
      <c r="B6" s="403"/>
      <c r="C6" s="403"/>
      <c r="D6" s="403"/>
      <c r="E6" s="403"/>
      <c r="F6" s="403"/>
      <c r="J6"/>
    </row>
    <row r="7" spans="1:10" ht="12.75" customHeight="1" x14ac:dyDescent="0.25">
      <c r="A7" s="26"/>
      <c r="B7" s="26"/>
      <c r="C7" s="26"/>
      <c r="D7" s="26"/>
      <c r="E7" s="26"/>
      <c r="F7" s="26"/>
      <c r="J7"/>
    </row>
    <row r="8" spans="1:10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J8"/>
    </row>
    <row r="9" spans="1:10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J9"/>
    </row>
    <row r="10" spans="1:10" ht="20.100000000000001" customHeight="1" x14ac:dyDescent="0.25">
      <c r="A10" s="97"/>
      <c r="B10" s="97"/>
      <c r="C10" s="97"/>
      <c r="D10" s="97"/>
      <c r="E10" s="97"/>
      <c r="F10" s="97"/>
      <c r="J10"/>
    </row>
    <row r="11" spans="1:10" ht="20.100000000000001" customHeight="1" x14ac:dyDescent="0.25">
      <c r="A11" s="127" t="s">
        <v>1</v>
      </c>
      <c r="B11" s="132"/>
      <c r="C11" s="188">
        <v>7886.0529795876537</v>
      </c>
      <c r="D11" s="188">
        <v>7148.2743820461019</v>
      </c>
      <c r="E11" s="188">
        <v>12707.222844234413</v>
      </c>
      <c r="F11" s="188">
        <v>10738.510305333406</v>
      </c>
      <c r="G11" s="178"/>
      <c r="J11"/>
    </row>
    <row r="12" spans="1:10" ht="20.100000000000001" customHeight="1" x14ac:dyDescent="0.25">
      <c r="A12" s="128"/>
      <c r="B12" s="133"/>
      <c r="C12" s="198"/>
      <c r="D12" s="198"/>
      <c r="E12" s="198"/>
      <c r="F12" s="198"/>
      <c r="J12"/>
    </row>
    <row r="13" spans="1:10" ht="20.100000000000001" customHeight="1" x14ac:dyDescent="0.25">
      <c r="A13" s="127" t="s">
        <v>3</v>
      </c>
      <c r="B13" s="134"/>
      <c r="C13" s="199">
        <v>7886.0529795876537</v>
      </c>
      <c r="D13" s="199">
        <v>7148.2743820461019</v>
      </c>
      <c r="E13" s="199">
        <v>12707.222844234413</v>
      </c>
      <c r="F13" s="199">
        <v>10738.510305333406</v>
      </c>
      <c r="J13"/>
    </row>
    <row r="14" spans="1:10" ht="20.100000000000001" customHeight="1" x14ac:dyDescent="0.25">
      <c r="A14" s="128" t="s">
        <v>5</v>
      </c>
      <c r="B14" s="133"/>
      <c r="C14" s="198" t="s">
        <v>445</v>
      </c>
      <c r="D14" s="198" t="s">
        <v>445</v>
      </c>
      <c r="E14" s="198" t="s">
        <v>445</v>
      </c>
      <c r="F14" s="198" t="s">
        <v>445</v>
      </c>
      <c r="J14"/>
    </row>
    <row r="15" spans="1:10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  <c r="J15"/>
    </row>
    <row r="16" spans="1:10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J16"/>
    </row>
    <row r="17" spans="1:10" ht="20.100000000000001" customHeight="1" x14ac:dyDescent="0.25">
      <c r="A17" s="127"/>
      <c r="B17" s="134"/>
      <c r="C17" s="199"/>
      <c r="D17" s="199"/>
      <c r="E17" s="199"/>
      <c r="F17" s="199"/>
      <c r="J17"/>
    </row>
    <row r="18" spans="1:10" ht="20.100000000000001" customHeight="1" x14ac:dyDescent="0.25">
      <c r="A18" s="103" t="s">
        <v>3</v>
      </c>
      <c r="B18" s="133"/>
      <c r="C18" s="198"/>
      <c r="D18" s="198"/>
      <c r="E18" s="198"/>
      <c r="F18" s="198"/>
      <c r="J18"/>
    </row>
    <row r="19" spans="1:10" ht="20.100000000000001" customHeight="1" x14ac:dyDescent="0.25">
      <c r="A19" s="127"/>
      <c r="B19" s="134"/>
      <c r="C19" s="199"/>
      <c r="D19" s="199"/>
      <c r="E19" s="199"/>
      <c r="F19" s="199"/>
      <c r="J19"/>
    </row>
    <row r="20" spans="1:10" ht="20.100000000000001" customHeight="1" x14ac:dyDescent="0.25">
      <c r="A20" s="393" t="s">
        <v>186</v>
      </c>
      <c r="B20" s="91" t="s">
        <v>259</v>
      </c>
      <c r="C20" s="198">
        <v>48.215711099478916</v>
      </c>
      <c r="D20" s="198">
        <v>26.329807548889033</v>
      </c>
      <c r="E20" s="198">
        <v>61.203794574231104</v>
      </c>
      <c r="F20" s="198">
        <v>29.844413853037466</v>
      </c>
      <c r="J20"/>
    </row>
    <row r="21" spans="1:10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  <c r="J21"/>
    </row>
    <row r="22" spans="1:10" ht="20.100000000000001" customHeight="1" x14ac:dyDescent="0.25">
      <c r="A22" s="390" t="s">
        <v>249</v>
      </c>
      <c r="B22" s="108" t="s">
        <v>259</v>
      </c>
      <c r="C22" s="199" t="s">
        <v>445</v>
      </c>
      <c r="D22" s="199" t="s">
        <v>445</v>
      </c>
      <c r="E22" s="199" t="s">
        <v>445</v>
      </c>
      <c r="F22" s="199" t="s">
        <v>445</v>
      </c>
      <c r="J22"/>
    </row>
    <row r="23" spans="1:10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  <c r="J23"/>
    </row>
    <row r="24" spans="1:10" ht="20.100000000000001" customHeight="1" x14ac:dyDescent="0.25">
      <c r="A24" s="393" t="s">
        <v>180</v>
      </c>
      <c r="B24" s="91" t="s">
        <v>259</v>
      </c>
      <c r="C24" s="198">
        <v>1.8411012244387397</v>
      </c>
      <c r="D24" s="198">
        <v>1.8411012244387397</v>
      </c>
      <c r="E24" s="198">
        <v>2.0084738956512411</v>
      </c>
      <c r="F24" s="198">
        <v>1.9415248271662404</v>
      </c>
      <c r="J24"/>
    </row>
    <row r="25" spans="1:10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  <c r="J25"/>
    </row>
    <row r="26" spans="1:10" ht="20.100000000000001" customHeight="1" x14ac:dyDescent="0.25">
      <c r="A26" s="390" t="s">
        <v>192</v>
      </c>
      <c r="B26" s="108" t="s">
        <v>259</v>
      </c>
      <c r="C26" s="199">
        <v>2325.7718236728497</v>
      </c>
      <c r="D26" s="199">
        <v>2102.7593490419799</v>
      </c>
      <c r="E26" s="199">
        <v>2919.1225837842444</v>
      </c>
      <c r="F26" s="199">
        <v>2595.6538126701353</v>
      </c>
      <c r="J26"/>
    </row>
    <row r="27" spans="1:10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  <c r="J27"/>
    </row>
    <row r="28" spans="1:10" ht="20.100000000000001" customHeight="1" x14ac:dyDescent="0.25">
      <c r="A28" s="393" t="s">
        <v>179</v>
      </c>
      <c r="B28" s="91" t="s">
        <v>259</v>
      </c>
      <c r="C28" s="198">
        <v>616.69931614231223</v>
      </c>
      <c r="D28" s="198">
        <v>609.80167163186786</v>
      </c>
      <c r="E28" s="198">
        <v>634.74933320324919</v>
      </c>
      <c r="F28" s="198">
        <v>614.58496910994927</v>
      </c>
      <c r="J28"/>
    </row>
    <row r="29" spans="1:10" ht="20.100000000000001" customHeight="1" x14ac:dyDescent="0.25">
      <c r="A29" s="393"/>
      <c r="B29" s="91" t="s">
        <v>260</v>
      </c>
      <c r="C29" s="198">
        <v>53.718053375048655</v>
      </c>
      <c r="D29" s="198">
        <v>52.546253612979889</v>
      </c>
      <c r="E29" s="198">
        <v>12.89669611216711</v>
      </c>
      <c r="F29" s="198">
        <v>3.2885353651508518</v>
      </c>
      <c r="J29"/>
    </row>
    <row r="30" spans="1:10" ht="20.100000000000001" customHeight="1" x14ac:dyDescent="0.25">
      <c r="A30" s="390" t="s">
        <v>190</v>
      </c>
      <c r="B30" s="108" t="s">
        <v>259</v>
      </c>
      <c r="C30" s="199">
        <v>1996.8918965218636</v>
      </c>
      <c r="D30" s="199">
        <v>1878.2973748125034</v>
      </c>
      <c r="E30" s="199">
        <v>2350.6447807947602</v>
      </c>
      <c r="F30" s="199">
        <v>1680.3251581270617</v>
      </c>
      <c r="J30"/>
    </row>
    <row r="31" spans="1:10" ht="20.100000000000001" customHeight="1" x14ac:dyDescent="0.25">
      <c r="A31" s="390"/>
      <c r="B31" s="108" t="s">
        <v>260</v>
      </c>
      <c r="C31" s="199">
        <v>30.761419287636357</v>
      </c>
      <c r="D31" s="199">
        <v>18.149858073875713</v>
      </c>
      <c r="E31" s="199">
        <v>9.8748319273106766</v>
      </c>
      <c r="F31" s="199">
        <v>9.8748319273106766</v>
      </c>
      <c r="J31"/>
    </row>
    <row r="32" spans="1:10" ht="20.100000000000001" customHeight="1" x14ac:dyDescent="0.25">
      <c r="A32" s="393" t="s">
        <v>193</v>
      </c>
      <c r="B32" s="91" t="s">
        <v>259</v>
      </c>
      <c r="C32" s="198">
        <v>1911.1977163786762</v>
      </c>
      <c r="D32" s="198">
        <v>1620.8416203858358</v>
      </c>
      <c r="E32" s="198">
        <v>5362.5320579862082</v>
      </c>
      <c r="F32" s="198">
        <v>4620.4123519762315</v>
      </c>
      <c r="J32"/>
    </row>
    <row r="33" spans="1:10" ht="20.100000000000001" customHeight="1" x14ac:dyDescent="0.25">
      <c r="A33" s="393"/>
      <c r="B33" s="91" t="s">
        <v>260</v>
      </c>
      <c r="C33" s="198">
        <v>47.227985569364577</v>
      </c>
      <c r="D33" s="198">
        <v>20.242313442371902</v>
      </c>
      <c r="E33" s="198">
        <v>5.1003811870005809</v>
      </c>
      <c r="F33" s="198">
        <v>0.844931650689835</v>
      </c>
      <c r="J33"/>
    </row>
    <row r="34" spans="1:10" ht="20.100000000000001" customHeight="1" x14ac:dyDescent="0.25">
      <c r="A34" s="390" t="s">
        <v>181</v>
      </c>
      <c r="B34" s="108" t="s">
        <v>259</v>
      </c>
      <c r="C34" s="199" t="s">
        <v>445</v>
      </c>
      <c r="D34" s="199" t="s">
        <v>445</v>
      </c>
      <c r="E34" s="199" t="s">
        <v>445</v>
      </c>
      <c r="F34" s="199" t="s">
        <v>445</v>
      </c>
      <c r="J34"/>
    </row>
    <row r="35" spans="1:10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  <c r="J35"/>
    </row>
    <row r="36" spans="1:10" ht="20.100000000000001" customHeight="1" x14ac:dyDescent="0.25">
      <c r="A36" s="393" t="s">
        <v>184</v>
      </c>
      <c r="B36" s="91" t="s">
        <v>259</v>
      </c>
      <c r="C36" s="198">
        <v>790.03453765418419</v>
      </c>
      <c r="D36" s="198">
        <v>790.03453765418419</v>
      </c>
      <c r="E36" s="198">
        <v>1294.8718627625351</v>
      </c>
      <c r="F36" s="198">
        <v>1129.3410892611892</v>
      </c>
      <c r="J36"/>
    </row>
    <row r="37" spans="1:10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  <c r="J37"/>
    </row>
    <row r="38" spans="1:10" ht="20.100000000000001" customHeight="1" x14ac:dyDescent="0.25">
      <c r="A38" s="414" t="s">
        <v>195</v>
      </c>
      <c r="B38" s="108" t="s">
        <v>259</v>
      </c>
      <c r="C38" s="199">
        <v>63.69341866179937</v>
      </c>
      <c r="D38" s="199">
        <v>27.430494617172631</v>
      </c>
      <c r="E38" s="199">
        <v>54.218048007052069</v>
      </c>
      <c r="F38" s="199">
        <v>52.398686565493733</v>
      </c>
      <c r="J38"/>
    </row>
    <row r="39" spans="1:10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  <c r="J39"/>
    </row>
    <row r="40" spans="1:10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  <c r="J40"/>
    </row>
    <row r="41" spans="1:10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  <c r="J41"/>
    </row>
    <row r="42" spans="1:10" ht="20.100000000000001" customHeight="1" x14ac:dyDescent="0.25">
      <c r="A42" s="127"/>
      <c r="B42" s="134"/>
      <c r="C42" s="199"/>
      <c r="D42" s="199"/>
      <c r="E42" s="199"/>
      <c r="F42" s="199"/>
      <c r="J42"/>
    </row>
    <row r="43" spans="1:10" ht="20.100000000000001" customHeight="1" x14ac:dyDescent="0.25">
      <c r="A43" s="103" t="s">
        <v>5</v>
      </c>
      <c r="B43" s="133"/>
      <c r="C43" s="198"/>
      <c r="D43" s="198"/>
      <c r="E43" s="198"/>
      <c r="F43" s="198"/>
      <c r="J43"/>
    </row>
    <row r="44" spans="1:10" ht="20.100000000000001" customHeight="1" x14ac:dyDescent="0.25">
      <c r="A44" s="127"/>
      <c r="B44" s="134"/>
      <c r="C44" s="199"/>
      <c r="D44" s="199"/>
      <c r="E44" s="199"/>
      <c r="F44" s="199"/>
      <c r="J44"/>
    </row>
    <row r="45" spans="1:10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  <c r="J45"/>
    </row>
    <row r="46" spans="1:10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  <c r="J46"/>
    </row>
    <row r="47" spans="1:10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  <c r="J47"/>
    </row>
    <row r="48" spans="1:10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  <c r="J48"/>
    </row>
    <row r="49" spans="1:10" ht="20.100000000000001" customHeight="1" x14ac:dyDescent="0.25">
      <c r="A49" s="393" t="s">
        <v>178</v>
      </c>
      <c r="B49" s="91" t="s">
        <v>259</v>
      </c>
      <c r="C49" s="198" t="s">
        <v>445</v>
      </c>
      <c r="D49" s="198" t="s">
        <v>445</v>
      </c>
      <c r="E49" s="198" t="s">
        <v>445</v>
      </c>
      <c r="F49" s="198" t="s">
        <v>445</v>
      </c>
      <c r="J49"/>
    </row>
    <row r="50" spans="1:10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  <c r="J50"/>
    </row>
    <row r="51" spans="1:10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  <c r="J51"/>
    </row>
    <row r="52" spans="1:10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J52"/>
    </row>
    <row r="53" spans="1:10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  <c r="J53"/>
    </row>
    <row r="54" spans="1:10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  <c r="J54"/>
    </row>
    <row r="55" spans="1:10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  <c r="J55"/>
    </row>
    <row r="56" spans="1:10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J56"/>
    </row>
    <row r="57" spans="1:10" ht="20.100000000000001" customHeight="1" x14ac:dyDescent="0.25">
      <c r="A57" s="128"/>
      <c r="B57" s="133"/>
      <c r="C57" s="198"/>
      <c r="D57" s="198"/>
      <c r="E57" s="198"/>
      <c r="F57" s="198"/>
      <c r="J57"/>
    </row>
    <row r="58" spans="1:10" ht="20.100000000000001" customHeight="1" x14ac:dyDescent="0.25">
      <c r="A58" s="137" t="s">
        <v>7</v>
      </c>
      <c r="B58" s="134"/>
      <c r="C58" s="199"/>
      <c r="D58" s="199"/>
      <c r="E58" s="199"/>
      <c r="F58" s="199"/>
      <c r="J58"/>
    </row>
    <row r="59" spans="1:10" ht="20.100000000000001" customHeight="1" x14ac:dyDescent="0.25">
      <c r="A59" s="128"/>
      <c r="B59" s="133"/>
      <c r="C59" s="198"/>
      <c r="D59" s="198"/>
      <c r="E59" s="198"/>
      <c r="F59" s="198"/>
      <c r="J59"/>
    </row>
    <row r="60" spans="1:10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10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10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10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10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75:F75"/>
    <mergeCell ref="A62:A63"/>
    <mergeCell ref="A64:A65"/>
    <mergeCell ref="A66:A67"/>
    <mergeCell ref="A68:A69"/>
    <mergeCell ref="A70:A71"/>
    <mergeCell ref="A72:A73"/>
  </mergeCells>
  <hyperlinks>
    <hyperlink ref="H1" location="ÍNDICE!A1" display="INDICE" xr:uid="{00000000-0004-0000-27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 codeName="Hoja38">
    <pageSetUpPr fitToPage="1"/>
  </sheetPr>
  <dimension ref="A1:J75"/>
  <sheetViews>
    <sheetView showGridLines="0" zoomScale="80" zoomScaleNormal="80" workbookViewId="0">
      <selection activeCell="H91" sqref="H9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10" ht="84.75" customHeight="1" x14ac:dyDescent="0.25">
      <c r="H1" s="206" t="s">
        <v>151</v>
      </c>
    </row>
    <row r="3" spans="1:10" ht="14.1" customHeight="1" x14ac:dyDescent="0.25"/>
    <row r="4" spans="1:10" ht="15.75" customHeight="1" x14ac:dyDescent="0.25">
      <c r="A4" s="403" t="s">
        <v>488</v>
      </c>
      <c r="B4" s="403"/>
      <c r="C4" s="403"/>
      <c r="D4" s="403"/>
      <c r="E4" s="403"/>
      <c r="F4" s="403"/>
      <c r="J4"/>
    </row>
    <row r="5" spans="1:10" ht="13.8" x14ac:dyDescent="0.25">
      <c r="A5" s="403" t="s">
        <v>462</v>
      </c>
      <c r="B5" s="403"/>
      <c r="C5" s="403"/>
      <c r="D5" s="403"/>
      <c r="E5" s="403"/>
      <c r="F5" s="403"/>
      <c r="J5"/>
    </row>
    <row r="6" spans="1:10" ht="15" customHeight="1" x14ac:dyDescent="0.25">
      <c r="A6" s="403" t="s">
        <v>457</v>
      </c>
      <c r="B6" s="403"/>
      <c r="C6" s="403"/>
      <c r="D6" s="403"/>
      <c r="E6" s="403"/>
      <c r="F6" s="403"/>
      <c r="J6"/>
    </row>
    <row r="7" spans="1:10" ht="12.75" customHeight="1" x14ac:dyDescent="0.25">
      <c r="A7" s="26"/>
      <c r="B7" s="26"/>
      <c r="C7" s="26"/>
      <c r="D7" s="26"/>
      <c r="E7" s="26"/>
      <c r="F7" s="26"/>
      <c r="J7"/>
    </row>
    <row r="8" spans="1:10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J8"/>
    </row>
    <row r="9" spans="1:10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J9"/>
    </row>
    <row r="10" spans="1:10" ht="20.100000000000001" customHeight="1" x14ac:dyDescent="0.25">
      <c r="A10" s="97"/>
      <c r="B10" s="97"/>
      <c r="C10" s="97"/>
      <c r="D10" s="97"/>
      <c r="E10" s="97"/>
      <c r="F10" s="97"/>
      <c r="J10"/>
    </row>
    <row r="11" spans="1:10" ht="20.100000000000001" customHeight="1" x14ac:dyDescent="0.25">
      <c r="A11" s="127" t="s">
        <v>1</v>
      </c>
      <c r="B11" s="132"/>
      <c r="C11" s="188">
        <v>23277.033257341456</v>
      </c>
      <c r="D11" s="188">
        <v>22493.301124201171</v>
      </c>
      <c r="E11" s="188">
        <v>32696.990359607807</v>
      </c>
      <c r="F11" s="188">
        <v>31578.370896414293</v>
      </c>
      <c r="G11" s="178"/>
      <c r="J11"/>
    </row>
    <row r="12" spans="1:10" ht="20.100000000000001" customHeight="1" x14ac:dyDescent="0.25">
      <c r="A12" s="128"/>
      <c r="B12" s="133"/>
      <c r="C12" s="198"/>
      <c r="D12" s="198"/>
      <c r="E12" s="198"/>
      <c r="F12" s="198"/>
      <c r="J12"/>
    </row>
    <row r="13" spans="1:10" ht="20.100000000000001" customHeight="1" x14ac:dyDescent="0.25">
      <c r="A13" s="127" t="s">
        <v>3</v>
      </c>
      <c r="B13" s="134"/>
      <c r="C13" s="199" t="s">
        <v>445</v>
      </c>
      <c r="D13" s="199" t="s">
        <v>445</v>
      </c>
      <c r="E13" s="199" t="s">
        <v>445</v>
      </c>
      <c r="F13" s="199" t="s">
        <v>445</v>
      </c>
      <c r="J13"/>
    </row>
    <row r="14" spans="1:10" ht="20.100000000000001" customHeight="1" x14ac:dyDescent="0.25">
      <c r="A14" s="128" t="s">
        <v>5</v>
      </c>
      <c r="B14" s="133"/>
      <c r="C14" s="198">
        <v>23277.033257341456</v>
      </c>
      <c r="D14" s="198">
        <v>22493.301124201171</v>
      </c>
      <c r="E14" s="198">
        <v>32696.990359607807</v>
      </c>
      <c r="F14" s="198">
        <v>31578.370896414293</v>
      </c>
      <c r="J14"/>
    </row>
    <row r="15" spans="1:10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  <c r="J15"/>
    </row>
    <row r="16" spans="1:10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J16"/>
    </row>
    <row r="17" spans="1:10" ht="20.100000000000001" customHeight="1" x14ac:dyDescent="0.25">
      <c r="A17" s="127"/>
      <c r="B17" s="134"/>
      <c r="C17" s="199"/>
      <c r="D17" s="199"/>
      <c r="E17" s="199"/>
      <c r="F17" s="199"/>
      <c r="J17"/>
    </row>
    <row r="18" spans="1:10" ht="20.100000000000001" customHeight="1" x14ac:dyDescent="0.25">
      <c r="A18" s="103" t="s">
        <v>3</v>
      </c>
      <c r="B18" s="133"/>
      <c r="C18" s="198"/>
      <c r="D18" s="198"/>
      <c r="E18" s="198"/>
      <c r="F18" s="198"/>
      <c r="J18"/>
    </row>
    <row r="19" spans="1:10" ht="20.100000000000001" customHeight="1" x14ac:dyDescent="0.25">
      <c r="A19" s="127"/>
      <c r="B19" s="134"/>
      <c r="C19" s="199"/>
      <c r="D19" s="199"/>
      <c r="E19" s="199"/>
      <c r="F19" s="199"/>
      <c r="J19"/>
    </row>
    <row r="20" spans="1:10" ht="20.100000000000001" customHeight="1" x14ac:dyDescent="0.25">
      <c r="A20" s="393" t="s">
        <v>186</v>
      </c>
      <c r="B20" s="91" t="s">
        <v>259</v>
      </c>
      <c r="C20" s="198" t="s">
        <v>445</v>
      </c>
      <c r="D20" s="198" t="s">
        <v>445</v>
      </c>
      <c r="E20" s="198" t="s">
        <v>445</v>
      </c>
      <c r="F20" s="198" t="s">
        <v>445</v>
      </c>
      <c r="J20"/>
    </row>
    <row r="21" spans="1:10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  <c r="J21"/>
    </row>
    <row r="22" spans="1:10" ht="20.100000000000001" customHeight="1" x14ac:dyDescent="0.25">
      <c r="A22" s="390" t="s">
        <v>249</v>
      </c>
      <c r="B22" s="108" t="s">
        <v>259</v>
      </c>
      <c r="C22" s="199" t="s">
        <v>445</v>
      </c>
      <c r="D22" s="199" t="s">
        <v>445</v>
      </c>
      <c r="E22" s="199" t="s">
        <v>445</v>
      </c>
      <c r="F22" s="199" t="s">
        <v>445</v>
      </c>
      <c r="J22"/>
    </row>
    <row r="23" spans="1:10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  <c r="J23"/>
    </row>
    <row r="24" spans="1:10" ht="20.100000000000001" customHeight="1" x14ac:dyDescent="0.25">
      <c r="A24" s="393" t="s">
        <v>180</v>
      </c>
      <c r="B24" s="91" t="s">
        <v>259</v>
      </c>
      <c r="C24" s="198" t="s">
        <v>445</v>
      </c>
      <c r="D24" s="198" t="s">
        <v>445</v>
      </c>
      <c r="E24" s="198" t="s">
        <v>445</v>
      </c>
      <c r="F24" s="198" t="s">
        <v>445</v>
      </c>
      <c r="J24"/>
    </row>
    <row r="25" spans="1:10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  <c r="J25"/>
    </row>
    <row r="26" spans="1:10" ht="20.100000000000001" customHeight="1" x14ac:dyDescent="0.25">
      <c r="A26" s="390" t="s">
        <v>192</v>
      </c>
      <c r="B26" s="108" t="s">
        <v>259</v>
      </c>
      <c r="C26" s="199" t="s">
        <v>445</v>
      </c>
      <c r="D26" s="199" t="s">
        <v>445</v>
      </c>
      <c r="E26" s="199" t="s">
        <v>445</v>
      </c>
      <c r="F26" s="199" t="s">
        <v>445</v>
      </c>
      <c r="J26"/>
    </row>
    <row r="27" spans="1:10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  <c r="J27"/>
    </row>
    <row r="28" spans="1:10" ht="20.100000000000001" customHeight="1" x14ac:dyDescent="0.25">
      <c r="A28" s="393" t="s">
        <v>179</v>
      </c>
      <c r="B28" s="91" t="s">
        <v>259</v>
      </c>
      <c r="C28" s="198" t="s">
        <v>445</v>
      </c>
      <c r="D28" s="198" t="s">
        <v>445</v>
      </c>
      <c r="E28" s="198" t="s">
        <v>445</v>
      </c>
      <c r="F28" s="198" t="s">
        <v>445</v>
      </c>
      <c r="J28"/>
    </row>
    <row r="29" spans="1:10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  <c r="J29"/>
    </row>
    <row r="30" spans="1:10" ht="20.100000000000001" customHeight="1" x14ac:dyDescent="0.25">
      <c r="A30" s="390" t="s">
        <v>190</v>
      </c>
      <c r="B30" s="108" t="s">
        <v>259</v>
      </c>
      <c r="C30" s="199" t="s">
        <v>445</v>
      </c>
      <c r="D30" s="199" t="s">
        <v>445</v>
      </c>
      <c r="E30" s="199" t="s">
        <v>445</v>
      </c>
      <c r="F30" s="199" t="s">
        <v>445</v>
      </c>
      <c r="J30"/>
    </row>
    <row r="31" spans="1:10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  <c r="J31"/>
    </row>
    <row r="32" spans="1:10" ht="20.100000000000001" customHeight="1" x14ac:dyDescent="0.25">
      <c r="A32" s="393" t="s">
        <v>193</v>
      </c>
      <c r="B32" s="91" t="s">
        <v>259</v>
      </c>
      <c r="C32" s="198" t="s">
        <v>445</v>
      </c>
      <c r="D32" s="198" t="s">
        <v>445</v>
      </c>
      <c r="E32" s="198" t="s">
        <v>445</v>
      </c>
      <c r="F32" s="198" t="s">
        <v>445</v>
      </c>
      <c r="J32"/>
    </row>
    <row r="33" spans="1:10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  <c r="J33"/>
    </row>
    <row r="34" spans="1:10" ht="20.100000000000001" customHeight="1" x14ac:dyDescent="0.25">
      <c r="A34" s="390" t="s">
        <v>181</v>
      </c>
      <c r="B34" s="108" t="s">
        <v>259</v>
      </c>
      <c r="C34" s="199" t="s">
        <v>445</v>
      </c>
      <c r="D34" s="199" t="s">
        <v>445</v>
      </c>
      <c r="E34" s="199" t="s">
        <v>445</v>
      </c>
      <c r="F34" s="199" t="s">
        <v>445</v>
      </c>
      <c r="J34"/>
    </row>
    <row r="35" spans="1:10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  <c r="J35"/>
    </row>
    <row r="36" spans="1:10" ht="20.100000000000001" customHeight="1" x14ac:dyDescent="0.25">
      <c r="A36" s="393" t="s">
        <v>184</v>
      </c>
      <c r="B36" s="91" t="s">
        <v>259</v>
      </c>
      <c r="C36" s="198" t="s">
        <v>445</v>
      </c>
      <c r="D36" s="198" t="s">
        <v>445</v>
      </c>
      <c r="E36" s="198" t="s">
        <v>445</v>
      </c>
      <c r="F36" s="198" t="s">
        <v>445</v>
      </c>
      <c r="J36"/>
    </row>
    <row r="37" spans="1:10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  <c r="J37"/>
    </row>
    <row r="38" spans="1:10" ht="20.100000000000001" customHeight="1" x14ac:dyDescent="0.25">
      <c r="A38" s="414" t="s">
        <v>195</v>
      </c>
      <c r="B38" s="108" t="s">
        <v>259</v>
      </c>
      <c r="C38" s="199" t="s">
        <v>445</v>
      </c>
      <c r="D38" s="199" t="s">
        <v>445</v>
      </c>
      <c r="E38" s="199" t="s">
        <v>445</v>
      </c>
      <c r="F38" s="199" t="s">
        <v>445</v>
      </c>
      <c r="J38"/>
    </row>
    <row r="39" spans="1:10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  <c r="J39"/>
    </row>
    <row r="40" spans="1:10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  <c r="J40"/>
    </row>
    <row r="41" spans="1:10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  <c r="J41"/>
    </row>
    <row r="42" spans="1:10" ht="20.100000000000001" customHeight="1" x14ac:dyDescent="0.25">
      <c r="A42" s="127"/>
      <c r="B42" s="134"/>
      <c r="C42" s="199"/>
      <c r="D42" s="199"/>
      <c r="E42" s="199"/>
      <c r="F42" s="199"/>
      <c r="J42"/>
    </row>
    <row r="43" spans="1:10" ht="20.100000000000001" customHeight="1" x14ac:dyDescent="0.25">
      <c r="A43" s="103" t="s">
        <v>5</v>
      </c>
      <c r="B43" s="133"/>
      <c r="C43" s="198"/>
      <c r="D43" s="198"/>
      <c r="E43" s="198"/>
      <c r="F43" s="198"/>
      <c r="J43"/>
    </row>
    <row r="44" spans="1:10" ht="20.100000000000001" customHeight="1" x14ac:dyDescent="0.25">
      <c r="A44" s="127"/>
      <c r="B44" s="134"/>
      <c r="C44" s="199"/>
      <c r="D44" s="199"/>
      <c r="E44" s="199"/>
      <c r="F44" s="199"/>
      <c r="J44"/>
    </row>
    <row r="45" spans="1:10" ht="20.100000000000001" customHeight="1" x14ac:dyDescent="0.25">
      <c r="A45" s="393" t="s">
        <v>175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  <c r="J45"/>
    </row>
    <row r="46" spans="1:10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  <c r="J46"/>
    </row>
    <row r="47" spans="1:10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  <c r="J47"/>
    </row>
    <row r="48" spans="1:10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  <c r="J48"/>
    </row>
    <row r="49" spans="1:10" ht="20.100000000000001" customHeight="1" x14ac:dyDescent="0.25">
      <c r="A49" s="393" t="s">
        <v>178</v>
      </c>
      <c r="B49" s="91" t="s">
        <v>259</v>
      </c>
      <c r="C49" s="198">
        <v>9820.1576872545302</v>
      </c>
      <c r="D49" s="198">
        <v>9384.3257768245203</v>
      </c>
      <c r="E49" s="198">
        <v>8157.7484224109739</v>
      </c>
      <c r="F49" s="198">
        <v>7139.9242966971715</v>
      </c>
      <c r="J49"/>
    </row>
    <row r="50" spans="1:10" ht="20.100000000000001" customHeight="1" x14ac:dyDescent="0.25">
      <c r="A50" s="393"/>
      <c r="B50" s="91" t="s">
        <v>260</v>
      </c>
      <c r="C50" s="198" t="s">
        <v>445</v>
      </c>
      <c r="D50" s="198" t="s">
        <v>445</v>
      </c>
      <c r="E50" s="198" t="s">
        <v>445</v>
      </c>
      <c r="F50" s="198" t="s">
        <v>445</v>
      </c>
      <c r="J50"/>
    </row>
    <row r="51" spans="1:10" ht="20.100000000000001" customHeight="1" x14ac:dyDescent="0.25">
      <c r="A51" s="390" t="s">
        <v>176</v>
      </c>
      <c r="B51" s="108" t="s">
        <v>259</v>
      </c>
      <c r="C51" s="199">
        <v>13437.989744136701</v>
      </c>
      <c r="D51" s="199">
        <v>13090.089521426424</v>
      </c>
      <c r="E51" s="199">
        <v>24513.488538172813</v>
      </c>
      <c r="F51" s="199">
        <v>24412.693200693084</v>
      </c>
      <c r="J51"/>
    </row>
    <row r="52" spans="1:10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J52"/>
    </row>
    <row r="53" spans="1:10" ht="20.100000000000001" customHeight="1" x14ac:dyDescent="0.25">
      <c r="A53" s="393" t="s">
        <v>182</v>
      </c>
      <c r="B53" s="91" t="s">
        <v>259</v>
      </c>
      <c r="C53" s="198" t="s">
        <v>445</v>
      </c>
      <c r="D53" s="198" t="s">
        <v>445</v>
      </c>
      <c r="E53" s="198" t="s">
        <v>445</v>
      </c>
      <c r="F53" s="198" t="s">
        <v>445</v>
      </c>
      <c r="J53"/>
    </row>
    <row r="54" spans="1:10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  <c r="J54"/>
    </row>
    <row r="55" spans="1:10" ht="20.100000000000001" customHeight="1" x14ac:dyDescent="0.25">
      <c r="A55" s="390" t="s">
        <v>189</v>
      </c>
      <c r="B55" s="108" t="s">
        <v>259</v>
      </c>
      <c r="C55" s="199">
        <v>18.885825950236899</v>
      </c>
      <c r="D55" s="199">
        <v>18.885825950236899</v>
      </c>
      <c r="E55" s="199">
        <v>25.753399024064613</v>
      </c>
      <c r="F55" s="199">
        <v>25.753399024064613</v>
      </c>
      <c r="J55"/>
    </row>
    <row r="56" spans="1:10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J56"/>
    </row>
    <row r="57" spans="1:10" ht="20.100000000000001" customHeight="1" x14ac:dyDescent="0.25">
      <c r="A57" s="128"/>
      <c r="B57" s="133"/>
      <c r="C57" s="198"/>
      <c r="D57" s="198"/>
      <c r="E57" s="198"/>
      <c r="F57" s="198"/>
      <c r="J57"/>
    </row>
    <row r="58" spans="1:10" ht="20.100000000000001" customHeight="1" x14ac:dyDescent="0.25">
      <c r="A58" s="137" t="s">
        <v>7</v>
      </c>
      <c r="B58" s="134"/>
      <c r="C58" s="199"/>
      <c r="D58" s="199"/>
      <c r="E58" s="199"/>
      <c r="F58" s="199"/>
      <c r="J58"/>
    </row>
    <row r="59" spans="1:10" ht="20.100000000000001" customHeight="1" x14ac:dyDescent="0.25">
      <c r="A59" s="128"/>
      <c r="B59" s="133"/>
      <c r="C59" s="198"/>
      <c r="D59" s="198"/>
      <c r="E59" s="198"/>
      <c r="F59" s="198"/>
      <c r="J59"/>
    </row>
    <row r="60" spans="1:10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10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10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10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10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60:A61"/>
    <mergeCell ref="A62:A63"/>
    <mergeCell ref="A64:A65"/>
    <mergeCell ref="A66:A67"/>
    <mergeCell ref="A68:A69"/>
    <mergeCell ref="A30:A31"/>
    <mergeCell ref="A32:A33"/>
    <mergeCell ref="A34:A35"/>
    <mergeCell ref="A70:A71"/>
    <mergeCell ref="A72:A73"/>
    <mergeCell ref="A36:A37"/>
    <mergeCell ref="A38:A39"/>
    <mergeCell ref="A40:A41"/>
    <mergeCell ref="A53:A54"/>
    <mergeCell ref="A55:A56"/>
    <mergeCell ref="A45:A46"/>
    <mergeCell ref="A47:A48"/>
    <mergeCell ref="A49:A50"/>
    <mergeCell ref="A51:A52"/>
    <mergeCell ref="A20:A21"/>
    <mergeCell ref="A22:A23"/>
    <mergeCell ref="A24:A25"/>
    <mergeCell ref="A26:A27"/>
    <mergeCell ref="A28:A29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8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 codeName="Hoja39">
    <pageSetUpPr fitToPage="1"/>
  </sheetPr>
  <dimension ref="A1:I75"/>
  <sheetViews>
    <sheetView showGridLines="0" zoomScale="80" zoomScaleNormal="80" workbookViewId="0">
      <selection activeCell="H70" sqref="H70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26"/>
  </cols>
  <sheetData>
    <row r="1" spans="1:9" ht="84" customHeight="1" x14ac:dyDescent="0.25">
      <c r="I1" s="206" t="s">
        <v>151</v>
      </c>
    </row>
    <row r="4" spans="1:9" ht="15.75" customHeight="1" x14ac:dyDescent="0.25">
      <c r="A4" s="403" t="s">
        <v>488</v>
      </c>
      <c r="B4" s="403"/>
      <c r="C4" s="403"/>
      <c r="D4" s="403"/>
      <c r="E4" s="403"/>
      <c r="F4" s="403"/>
      <c r="H4"/>
    </row>
    <row r="5" spans="1:9" ht="13.8" x14ac:dyDescent="0.25">
      <c r="A5" s="403" t="s">
        <v>500</v>
      </c>
      <c r="B5" s="403"/>
      <c r="C5" s="403"/>
      <c r="D5" s="403"/>
      <c r="E5" s="403"/>
      <c r="F5" s="403"/>
      <c r="H5"/>
    </row>
    <row r="6" spans="1:9" ht="15" customHeight="1" x14ac:dyDescent="0.25">
      <c r="A6" s="403" t="s">
        <v>459</v>
      </c>
      <c r="B6" s="403"/>
      <c r="C6" s="403"/>
      <c r="D6" s="403"/>
      <c r="E6" s="403"/>
      <c r="F6" s="403"/>
      <c r="H6"/>
    </row>
    <row r="7" spans="1:9" ht="12.75" customHeight="1" x14ac:dyDescent="0.25">
      <c r="A7" s="26"/>
      <c r="B7" s="26"/>
      <c r="C7" s="26"/>
      <c r="D7" s="26"/>
      <c r="E7" s="26"/>
      <c r="F7" s="26"/>
      <c r="H7"/>
    </row>
    <row r="8" spans="1:9" ht="20.100000000000001" customHeight="1" x14ac:dyDescent="0.25">
      <c r="A8" s="409" t="s">
        <v>238</v>
      </c>
      <c r="B8" s="410"/>
      <c r="C8" s="406" t="s">
        <v>317</v>
      </c>
      <c r="D8" s="408"/>
      <c r="E8" s="404" t="s">
        <v>443</v>
      </c>
      <c r="F8" s="404" t="s">
        <v>444</v>
      </c>
      <c r="H8"/>
    </row>
    <row r="9" spans="1:9" ht="20.100000000000001" customHeight="1" x14ac:dyDescent="0.25">
      <c r="A9" s="411"/>
      <c r="B9" s="412"/>
      <c r="C9" s="346" t="s">
        <v>318</v>
      </c>
      <c r="D9" s="346" t="s">
        <v>258</v>
      </c>
      <c r="E9" s="405"/>
      <c r="F9" s="405"/>
      <c r="H9"/>
    </row>
    <row r="10" spans="1:9" ht="20.100000000000001" customHeight="1" x14ac:dyDescent="0.25">
      <c r="A10" s="97"/>
      <c r="B10" s="97"/>
      <c r="C10" s="97"/>
      <c r="D10" s="97"/>
      <c r="E10" s="97"/>
      <c r="F10" s="97"/>
      <c r="H10"/>
    </row>
    <row r="11" spans="1:9" ht="20.100000000000001" customHeight="1" x14ac:dyDescent="0.25">
      <c r="A11" s="127" t="s">
        <v>1</v>
      </c>
      <c r="B11" s="132"/>
      <c r="C11" s="188">
        <v>2543.5652862242564</v>
      </c>
      <c r="D11" s="188">
        <v>2345.5969934792079</v>
      </c>
      <c r="E11" s="188">
        <v>68355.074581034452</v>
      </c>
      <c r="F11" s="188">
        <v>67074.656978616389</v>
      </c>
      <c r="H11"/>
    </row>
    <row r="12" spans="1:9" ht="20.100000000000001" customHeight="1" x14ac:dyDescent="0.25">
      <c r="A12" s="128"/>
      <c r="B12" s="133"/>
      <c r="C12" s="198"/>
      <c r="D12" s="198"/>
      <c r="E12" s="198"/>
      <c r="F12" s="198"/>
      <c r="H12"/>
    </row>
    <row r="13" spans="1:9" ht="20.100000000000001" customHeight="1" x14ac:dyDescent="0.25">
      <c r="A13" s="127" t="s">
        <v>3</v>
      </c>
      <c r="B13" s="134"/>
      <c r="C13" s="199">
        <v>2406.920221069588</v>
      </c>
      <c r="D13" s="199">
        <v>2266.7483782788941</v>
      </c>
      <c r="E13" s="199">
        <v>67136.607533829447</v>
      </c>
      <c r="F13" s="199">
        <v>65856.189931411383</v>
      </c>
      <c r="H13"/>
    </row>
    <row r="14" spans="1:9" ht="20.100000000000001" customHeight="1" x14ac:dyDescent="0.25">
      <c r="A14" s="128" t="s">
        <v>5</v>
      </c>
      <c r="B14" s="133"/>
      <c r="C14" s="198">
        <v>136.64506515466687</v>
      </c>
      <c r="D14" s="198">
        <v>78.848615200312551</v>
      </c>
      <c r="E14" s="198">
        <v>1218.4670472049932</v>
      </c>
      <c r="F14" s="198">
        <v>1218.4670472049932</v>
      </c>
      <c r="H14"/>
    </row>
    <row r="15" spans="1:9" ht="20.100000000000001" customHeight="1" x14ac:dyDescent="0.25">
      <c r="A15" s="127" t="s">
        <v>7</v>
      </c>
      <c r="B15" s="134"/>
      <c r="C15" s="199" t="s">
        <v>445</v>
      </c>
      <c r="D15" s="199" t="s">
        <v>445</v>
      </c>
      <c r="E15" s="199" t="s">
        <v>445</v>
      </c>
      <c r="F15" s="199" t="s">
        <v>445</v>
      </c>
      <c r="H15"/>
    </row>
    <row r="16" spans="1:9" ht="20.100000000000001" customHeight="1" x14ac:dyDescent="0.25">
      <c r="A16" s="128" t="s">
        <v>466</v>
      </c>
      <c r="B16" s="133"/>
      <c r="C16" s="198" t="s">
        <v>445</v>
      </c>
      <c r="D16" s="198" t="s">
        <v>445</v>
      </c>
      <c r="E16" s="198" t="s">
        <v>445</v>
      </c>
      <c r="F16" s="198" t="s">
        <v>445</v>
      </c>
      <c r="H16"/>
    </row>
    <row r="17" spans="1:8" ht="20.100000000000001" customHeight="1" x14ac:dyDescent="0.25">
      <c r="A17" s="127"/>
      <c r="B17" s="134"/>
      <c r="C17" s="199"/>
      <c r="D17" s="199"/>
      <c r="E17" s="199"/>
      <c r="F17" s="199"/>
      <c r="H17"/>
    </row>
    <row r="18" spans="1:8" ht="20.100000000000001" customHeight="1" x14ac:dyDescent="0.25">
      <c r="A18" s="103" t="s">
        <v>3</v>
      </c>
      <c r="B18" s="133"/>
      <c r="C18" s="198"/>
      <c r="D18" s="198"/>
      <c r="E18" s="198"/>
      <c r="F18" s="198"/>
      <c r="H18"/>
    </row>
    <row r="19" spans="1:8" ht="20.100000000000001" customHeight="1" x14ac:dyDescent="0.25">
      <c r="A19" s="127"/>
      <c r="B19" s="134"/>
      <c r="C19" s="199"/>
      <c r="D19" s="199"/>
      <c r="E19" s="199"/>
      <c r="F19" s="199"/>
      <c r="H19"/>
    </row>
    <row r="20" spans="1:8" ht="20.100000000000001" customHeight="1" x14ac:dyDescent="0.25">
      <c r="A20" s="393" t="s">
        <v>186</v>
      </c>
      <c r="B20" s="91" t="s">
        <v>259</v>
      </c>
      <c r="C20" s="198">
        <v>178.6815099334313</v>
      </c>
      <c r="D20" s="198">
        <v>170.41872072983702</v>
      </c>
      <c r="E20" s="198">
        <v>6528.2304387241275</v>
      </c>
      <c r="F20" s="198">
        <v>6517.888872147495</v>
      </c>
      <c r="H20"/>
    </row>
    <row r="21" spans="1:8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  <c r="H21"/>
    </row>
    <row r="22" spans="1:8" ht="20.100000000000001" customHeight="1" x14ac:dyDescent="0.25">
      <c r="A22" s="390" t="s">
        <v>249</v>
      </c>
      <c r="B22" s="108" t="s">
        <v>259</v>
      </c>
      <c r="C22" s="199">
        <v>79.023118720433942</v>
      </c>
      <c r="D22" s="199">
        <v>79.023118720433942</v>
      </c>
      <c r="E22" s="199">
        <v>1739.7371302744241</v>
      </c>
      <c r="F22" s="199">
        <v>1413.8905233656037</v>
      </c>
      <c r="H22"/>
    </row>
    <row r="23" spans="1:8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  <c r="H23"/>
    </row>
    <row r="24" spans="1:8" ht="20.100000000000001" customHeight="1" x14ac:dyDescent="0.25">
      <c r="A24" s="393" t="s">
        <v>180</v>
      </c>
      <c r="B24" s="91" t="s">
        <v>259</v>
      </c>
      <c r="C24" s="198">
        <v>32.404416728961749</v>
      </c>
      <c r="D24" s="198">
        <v>32.404416728961749</v>
      </c>
      <c r="E24" s="198">
        <v>167.75013677968164</v>
      </c>
      <c r="F24" s="198">
        <v>161.61293647796202</v>
      </c>
      <c r="H24"/>
    </row>
    <row r="25" spans="1:8" ht="20.100000000000001" customHeight="1" x14ac:dyDescent="0.25">
      <c r="A25" s="393"/>
      <c r="B25" s="91" t="s">
        <v>260</v>
      </c>
      <c r="C25" s="198" t="s">
        <v>445</v>
      </c>
      <c r="D25" s="198" t="s">
        <v>445</v>
      </c>
      <c r="E25" s="198" t="s">
        <v>445</v>
      </c>
      <c r="F25" s="198" t="s">
        <v>445</v>
      </c>
      <c r="H25"/>
    </row>
    <row r="26" spans="1:8" ht="20.100000000000001" customHeight="1" x14ac:dyDescent="0.25">
      <c r="A26" s="390" t="s">
        <v>192</v>
      </c>
      <c r="B26" s="108" t="s">
        <v>259</v>
      </c>
      <c r="C26" s="199">
        <v>226.72382867829018</v>
      </c>
      <c r="D26" s="199">
        <v>159.89002436099739</v>
      </c>
      <c r="E26" s="199">
        <v>8761.0959261973858</v>
      </c>
      <c r="F26" s="199">
        <v>8727.1268356398577</v>
      </c>
      <c r="H26"/>
    </row>
    <row r="27" spans="1:8" ht="20.100000000000001" customHeight="1" x14ac:dyDescent="0.25">
      <c r="A27" s="390"/>
      <c r="B27" s="108" t="s">
        <v>260</v>
      </c>
      <c r="C27" s="199" t="s">
        <v>445</v>
      </c>
      <c r="D27" s="199" t="s">
        <v>445</v>
      </c>
      <c r="E27" s="199" t="s">
        <v>445</v>
      </c>
      <c r="F27" s="199" t="s">
        <v>445</v>
      </c>
      <c r="H27"/>
    </row>
    <row r="28" spans="1:8" ht="20.100000000000001" customHeight="1" x14ac:dyDescent="0.25">
      <c r="A28" s="393" t="s">
        <v>179</v>
      </c>
      <c r="B28" s="91" t="s">
        <v>259</v>
      </c>
      <c r="C28" s="198">
        <v>163.96756886945215</v>
      </c>
      <c r="D28" s="198">
        <v>156.12918776793674</v>
      </c>
      <c r="E28" s="198">
        <v>5017.3934822835581</v>
      </c>
      <c r="F28" s="198">
        <v>4657.7919851810793</v>
      </c>
      <c r="H28"/>
    </row>
    <row r="29" spans="1:8" ht="20.100000000000001" customHeight="1" x14ac:dyDescent="0.25">
      <c r="A29" s="393"/>
      <c r="B29" s="91" t="s">
        <v>260</v>
      </c>
      <c r="C29" s="198" t="s">
        <v>445</v>
      </c>
      <c r="D29" s="198" t="s">
        <v>445</v>
      </c>
      <c r="E29" s="198" t="s">
        <v>445</v>
      </c>
      <c r="F29" s="198" t="s">
        <v>445</v>
      </c>
      <c r="H29"/>
    </row>
    <row r="30" spans="1:8" ht="20.100000000000001" customHeight="1" x14ac:dyDescent="0.25">
      <c r="A30" s="390" t="s">
        <v>190</v>
      </c>
      <c r="B30" s="108" t="s">
        <v>259</v>
      </c>
      <c r="C30" s="199">
        <v>402.95237640474159</v>
      </c>
      <c r="D30" s="199">
        <v>402.95237640474159</v>
      </c>
      <c r="E30" s="199">
        <v>8020.6799314222999</v>
      </c>
      <c r="F30" s="199">
        <v>7936.7797722661253</v>
      </c>
      <c r="H30"/>
    </row>
    <row r="31" spans="1:8" ht="20.100000000000001" customHeight="1" x14ac:dyDescent="0.25">
      <c r="A31" s="390"/>
      <c r="B31" s="108" t="s">
        <v>260</v>
      </c>
      <c r="C31" s="199" t="s">
        <v>445</v>
      </c>
      <c r="D31" s="199" t="s">
        <v>445</v>
      </c>
      <c r="E31" s="199" t="s">
        <v>445</v>
      </c>
      <c r="F31" s="199" t="s">
        <v>445</v>
      </c>
      <c r="H31"/>
    </row>
    <row r="32" spans="1:8" ht="20.100000000000001" customHeight="1" x14ac:dyDescent="0.25">
      <c r="A32" s="393" t="s">
        <v>193</v>
      </c>
      <c r="B32" s="91" t="s">
        <v>259</v>
      </c>
      <c r="C32" s="198">
        <v>301.45352413592275</v>
      </c>
      <c r="D32" s="198">
        <v>248.59987460048811</v>
      </c>
      <c r="E32" s="198">
        <v>11230.537961002066</v>
      </c>
      <c r="F32" s="198">
        <v>11225.045610309789</v>
      </c>
      <c r="H32"/>
    </row>
    <row r="33" spans="1:8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  <c r="H33"/>
    </row>
    <row r="34" spans="1:8" ht="20.100000000000001" customHeight="1" x14ac:dyDescent="0.25">
      <c r="A34" s="390" t="s">
        <v>181</v>
      </c>
      <c r="B34" s="108" t="s">
        <v>259</v>
      </c>
      <c r="C34" s="199">
        <v>614.5153326723339</v>
      </c>
      <c r="D34" s="199">
        <v>610.13211403947548</v>
      </c>
      <c r="E34" s="199">
        <v>12175.128902352779</v>
      </c>
      <c r="F34" s="199">
        <v>12146.277084711854</v>
      </c>
      <c r="H34"/>
    </row>
    <row r="35" spans="1:8" ht="20.100000000000001" customHeight="1" x14ac:dyDescent="0.25">
      <c r="A35" s="390"/>
      <c r="B35" s="108" t="s">
        <v>260</v>
      </c>
      <c r="C35" s="199" t="s">
        <v>445</v>
      </c>
      <c r="D35" s="199" t="s">
        <v>445</v>
      </c>
      <c r="E35" s="199" t="s">
        <v>445</v>
      </c>
      <c r="F35" s="199" t="s">
        <v>445</v>
      </c>
      <c r="H35"/>
    </row>
    <row r="36" spans="1:8" ht="20.100000000000001" customHeight="1" x14ac:dyDescent="0.25">
      <c r="A36" s="393" t="s">
        <v>184</v>
      </c>
      <c r="B36" s="91" t="s">
        <v>259</v>
      </c>
      <c r="C36" s="198">
        <v>86.00262135037768</v>
      </c>
      <c r="D36" s="198">
        <v>86.00262135037768</v>
      </c>
      <c r="E36" s="198">
        <v>1144.0412385436921</v>
      </c>
      <c r="F36" s="198">
        <v>1116.0345756936781</v>
      </c>
      <c r="H36"/>
    </row>
    <row r="37" spans="1:8" ht="20.100000000000001" customHeight="1" x14ac:dyDescent="0.25">
      <c r="A37" s="393"/>
      <c r="B37" s="91" t="s">
        <v>260</v>
      </c>
      <c r="C37" s="198" t="s">
        <v>445</v>
      </c>
      <c r="D37" s="198" t="s">
        <v>445</v>
      </c>
      <c r="E37" s="198" t="s">
        <v>445</v>
      </c>
      <c r="F37" s="198" t="s">
        <v>445</v>
      </c>
      <c r="H37"/>
    </row>
    <row r="38" spans="1:8" ht="20.100000000000001" customHeight="1" x14ac:dyDescent="0.25">
      <c r="A38" s="414" t="s">
        <v>195</v>
      </c>
      <c r="B38" s="108" t="s">
        <v>259</v>
      </c>
      <c r="C38" s="199">
        <v>321.19592357564403</v>
      </c>
      <c r="D38" s="199">
        <v>321.19592357564403</v>
      </c>
      <c r="E38" s="199">
        <v>12352.012386249413</v>
      </c>
      <c r="F38" s="199">
        <v>11953.741735617905</v>
      </c>
      <c r="H38"/>
    </row>
    <row r="39" spans="1:8" ht="20.100000000000001" customHeight="1" x14ac:dyDescent="0.25">
      <c r="A39" s="414"/>
      <c r="B39" s="108" t="s">
        <v>260</v>
      </c>
      <c r="C39" s="199" t="s">
        <v>445</v>
      </c>
      <c r="D39" s="199" t="s">
        <v>445</v>
      </c>
      <c r="E39" s="199" t="s">
        <v>445</v>
      </c>
      <c r="F39" s="199" t="s">
        <v>445</v>
      </c>
      <c r="H39"/>
    </row>
    <row r="40" spans="1:8" ht="20.100000000000001" customHeight="1" x14ac:dyDescent="0.25">
      <c r="A40" s="393" t="s">
        <v>250</v>
      </c>
      <c r="B40" s="91" t="s">
        <v>259</v>
      </c>
      <c r="C40" s="198" t="s">
        <v>445</v>
      </c>
      <c r="D40" s="198" t="s">
        <v>445</v>
      </c>
      <c r="E40" s="198" t="s">
        <v>445</v>
      </c>
      <c r="F40" s="198" t="s">
        <v>445</v>
      </c>
      <c r="H40"/>
    </row>
    <row r="41" spans="1:8" ht="20.100000000000001" customHeight="1" x14ac:dyDescent="0.25">
      <c r="A41" s="393"/>
      <c r="B41" s="91" t="s">
        <v>260</v>
      </c>
      <c r="C41" s="198" t="s">
        <v>445</v>
      </c>
      <c r="D41" s="198" t="s">
        <v>445</v>
      </c>
      <c r="E41" s="198" t="s">
        <v>445</v>
      </c>
      <c r="F41" s="198" t="s">
        <v>445</v>
      </c>
      <c r="H41"/>
    </row>
    <row r="42" spans="1:8" ht="20.100000000000001" customHeight="1" x14ac:dyDescent="0.25">
      <c r="A42" s="127"/>
      <c r="B42" s="134"/>
      <c r="C42" s="199"/>
      <c r="D42" s="199"/>
      <c r="E42" s="199"/>
      <c r="F42" s="199"/>
      <c r="H42"/>
    </row>
    <row r="43" spans="1:8" ht="20.100000000000001" customHeight="1" x14ac:dyDescent="0.25">
      <c r="A43" s="103" t="s">
        <v>5</v>
      </c>
      <c r="B43" s="133"/>
      <c r="C43" s="198"/>
      <c r="D43" s="198"/>
      <c r="E43" s="198"/>
      <c r="F43" s="198"/>
      <c r="H43"/>
    </row>
    <row r="44" spans="1:8" ht="20.100000000000001" customHeight="1" x14ac:dyDescent="0.25">
      <c r="A44" s="127"/>
      <c r="B44" s="134"/>
      <c r="C44" s="199"/>
      <c r="D44" s="199"/>
      <c r="E44" s="199"/>
      <c r="F44" s="199"/>
      <c r="H44"/>
    </row>
    <row r="45" spans="1:8" ht="20.100000000000001" customHeight="1" x14ac:dyDescent="0.25">
      <c r="A45" s="393" t="s">
        <v>175</v>
      </c>
      <c r="B45" s="91" t="s">
        <v>259</v>
      </c>
      <c r="C45" s="198">
        <v>0.01</v>
      </c>
      <c r="D45" s="198" t="s">
        <v>445</v>
      </c>
      <c r="E45" s="198" t="s">
        <v>445</v>
      </c>
      <c r="F45" s="198" t="s">
        <v>445</v>
      </c>
      <c r="H45"/>
    </row>
    <row r="46" spans="1:8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  <c r="H46"/>
    </row>
    <row r="47" spans="1:8" ht="20.100000000000001" customHeight="1" x14ac:dyDescent="0.25">
      <c r="A47" s="390" t="s">
        <v>183</v>
      </c>
      <c r="B47" s="108" t="s">
        <v>259</v>
      </c>
      <c r="C47" s="199" t="s">
        <v>445</v>
      </c>
      <c r="D47" s="199" t="s">
        <v>445</v>
      </c>
      <c r="E47" s="199" t="s">
        <v>445</v>
      </c>
      <c r="F47" s="199" t="s">
        <v>445</v>
      </c>
      <c r="H47"/>
    </row>
    <row r="48" spans="1:8" ht="20.100000000000001" customHeight="1" x14ac:dyDescent="0.25">
      <c r="A48" s="390"/>
      <c r="B48" s="108" t="s">
        <v>260</v>
      </c>
      <c r="C48" s="199" t="s">
        <v>445</v>
      </c>
      <c r="D48" s="199" t="s">
        <v>445</v>
      </c>
      <c r="E48" s="199" t="s">
        <v>445</v>
      </c>
      <c r="F48" s="199" t="s">
        <v>445</v>
      </c>
      <c r="H48"/>
    </row>
    <row r="49" spans="1:8" ht="20.100000000000001" customHeight="1" x14ac:dyDescent="0.25">
      <c r="A49" s="393" t="s">
        <v>178</v>
      </c>
      <c r="B49" s="91" t="s">
        <v>259</v>
      </c>
      <c r="C49" s="198">
        <v>98.572894112514732</v>
      </c>
      <c r="D49" s="198">
        <v>71.875049288416761</v>
      </c>
      <c r="E49" s="198">
        <v>1104.3541504902385</v>
      </c>
      <c r="F49" s="198">
        <v>1104.3541504902385</v>
      </c>
      <c r="H49"/>
    </row>
    <row r="50" spans="1:8" ht="20.100000000000001" customHeight="1" x14ac:dyDescent="0.25">
      <c r="A50" s="393"/>
      <c r="B50" s="91" t="s">
        <v>260</v>
      </c>
      <c r="C50" s="198">
        <v>31.08860513025634</v>
      </c>
      <c r="D50" s="198" t="s">
        <v>445</v>
      </c>
      <c r="E50" s="198" t="s">
        <v>445</v>
      </c>
      <c r="F50" s="198" t="s">
        <v>445</v>
      </c>
      <c r="H50"/>
    </row>
    <row r="51" spans="1:8" ht="20.100000000000001" customHeight="1" x14ac:dyDescent="0.25">
      <c r="A51" s="390" t="s">
        <v>176</v>
      </c>
      <c r="B51" s="108" t="s">
        <v>259</v>
      </c>
      <c r="C51" s="199" t="s">
        <v>445</v>
      </c>
      <c r="D51" s="199" t="s">
        <v>445</v>
      </c>
      <c r="E51" s="199" t="s">
        <v>445</v>
      </c>
      <c r="F51" s="199" t="s">
        <v>445</v>
      </c>
      <c r="H51"/>
    </row>
    <row r="52" spans="1:8" ht="20.100000000000001" customHeight="1" x14ac:dyDescent="0.25">
      <c r="A52" s="390"/>
      <c r="B52" s="108" t="s">
        <v>260</v>
      </c>
      <c r="C52" s="199" t="s">
        <v>445</v>
      </c>
      <c r="D52" s="199" t="s">
        <v>445</v>
      </c>
      <c r="E52" s="199" t="s">
        <v>445</v>
      </c>
      <c r="F52" s="199" t="s">
        <v>445</v>
      </c>
      <c r="H52"/>
    </row>
    <row r="53" spans="1:8" ht="20.100000000000001" customHeight="1" x14ac:dyDescent="0.25">
      <c r="A53" s="393" t="s">
        <v>182</v>
      </c>
      <c r="B53" s="91" t="s">
        <v>259</v>
      </c>
      <c r="C53" s="198">
        <v>6.9735659118957951</v>
      </c>
      <c r="D53" s="198">
        <v>6.9735659118957951</v>
      </c>
      <c r="E53" s="198">
        <v>114.1128967147546</v>
      </c>
      <c r="F53" s="198">
        <v>114.1128967147546</v>
      </c>
      <c r="H53"/>
    </row>
    <row r="54" spans="1:8" ht="20.100000000000001" customHeight="1" x14ac:dyDescent="0.25">
      <c r="A54" s="393"/>
      <c r="B54" s="91" t="s">
        <v>260</v>
      </c>
      <c r="C54" s="198" t="s">
        <v>445</v>
      </c>
      <c r="D54" s="198" t="s">
        <v>445</v>
      </c>
      <c r="E54" s="198" t="s">
        <v>445</v>
      </c>
      <c r="F54" s="198" t="s">
        <v>445</v>
      </c>
      <c r="H54"/>
    </row>
    <row r="55" spans="1:8" ht="20.100000000000001" customHeight="1" x14ac:dyDescent="0.25">
      <c r="A55" s="390" t="s">
        <v>189</v>
      </c>
      <c r="B55" s="108" t="s">
        <v>259</v>
      </c>
      <c r="C55" s="199" t="s">
        <v>445</v>
      </c>
      <c r="D55" s="199" t="s">
        <v>445</v>
      </c>
      <c r="E55" s="199" t="s">
        <v>445</v>
      </c>
      <c r="F55" s="199" t="s">
        <v>445</v>
      </c>
      <c r="H55"/>
    </row>
    <row r="56" spans="1:8" ht="20.100000000000001" customHeight="1" x14ac:dyDescent="0.25">
      <c r="A56" s="390"/>
      <c r="B56" s="108" t="s">
        <v>260</v>
      </c>
      <c r="C56" s="199" t="s">
        <v>445</v>
      </c>
      <c r="D56" s="199" t="s">
        <v>445</v>
      </c>
      <c r="E56" s="199" t="s">
        <v>445</v>
      </c>
      <c r="F56" s="199" t="s">
        <v>445</v>
      </c>
      <c r="H56"/>
    </row>
    <row r="57" spans="1:8" ht="20.100000000000001" customHeight="1" x14ac:dyDescent="0.25">
      <c r="A57" s="128"/>
      <c r="B57" s="133"/>
      <c r="C57" s="198"/>
      <c r="D57" s="198"/>
      <c r="E57" s="198"/>
      <c r="F57" s="198"/>
      <c r="H57"/>
    </row>
    <row r="58" spans="1:8" ht="20.100000000000001" customHeight="1" x14ac:dyDescent="0.25">
      <c r="A58" s="137" t="s">
        <v>7</v>
      </c>
      <c r="B58" s="134"/>
      <c r="C58" s="199"/>
      <c r="D58" s="199"/>
      <c r="E58" s="199"/>
      <c r="F58" s="199"/>
      <c r="H58"/>
    </row>
    <row r="59" spans="1:8" ht="20.100000000000001" customHeight="1" x14ac:dyDescent="0.25">
      <c r="A59" s="128"/>
      <c r="B59" s="133"/>
      <c r="C59" s="198"/>
      <c r="D59" s="198"/>
      <c r="E59" s="198"/>
      <c r="F59" s="198"/>
      <c r="H59"/>
    </row>
    <row r="60" spans="1:8" ht="20.100000000000001" customHeight="1" x14ac:dyDescent="0.25">
      <c r="A60" s="390" t="s">
        <v>251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8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8" ht="20.100000000000001" customHeight="1" x14ac:dyDescent="0.25">
      <c r="A62" s="393" t="s">
        <v>194</v>
      </c>
      <c r="B62" s="91" t="s">
        <v>259</v>
      </c>
      <c r="C62" s="198" t="s">
        <v>445</v>
      </c>
      <c r="D62" s="198" t="s">
        <v>445</v>
      </c>
      <c r="E62" s="198" t="s">
        <v>445</v>
      </c>
      <c r="F62" s="198" t="s">
        <v>445</v>
      </c>
    </row>
    <row r="63" spans="1:8" ht="20.100000000000001" customHeight="1" x14ac:dyDescent="0.25">
      <c r="A63" s="393"/>
      <c r="B63" s="91" t="s">
        <v>260</v>
      </c>
      <c r="C63" s="198" t="s">
        <v>445</v>
      </c>
      <c r="D63" s="198" t="s">
        <v>445</v>
      </c>
      <c r="E63" s="198" t="s">
        <v>445</v>
      </c>
      <c r="F63" s="198" t="s">
        <v>445</v>
      </c>
    </row>
    <row r="64" spans="1:8" ht="20.100000000000001" customHeight="1" x14ac:dyDescent="0.25">
      <c r="A64" s="390" t="s">
        <v>191</v>
      </c>
      <c r="B64" s="108" t="s">
        <v>259</v>
      </c>
      <c r="C64" s="199" t="s">
        <v>445</v>
      </c>
      <c r="D64" s="199" t="s">
        <v>445</v>
      </c>
      <c r="E64" s="199" t="s">
        <v>445</v>
      </c>
      <c r="F64" s="199" t="s">
        <v>445</v>
      </c>
    </row>
    <row r="65" spans="1:6" ht="20.100000000000001" customHeight="1" x14ac:dyDescent="0.25">
      <c r="A65" s="390"/>
      <c r="B65" s="108" t="s">
        <v>260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3" t="s">
        <v>185</v>
      </c>
      <c r="B66" s="91" t="s">
        <v>259</v>
      </c>
      <c r="C66" s="198" t="s">
        <v>445</v>
      </c>
      <c r="D66" s="198" t="s">
        <v>445</v>
      </c>
      <c r="E66" s="198" t="s">
        <v>445</v>
      </c>
      <c r="F66" s="198" t="s">
        <v>445</v>
      </c>
    </row>
    <row r="67" spans="1:6" ht="20.100000000000001" customHeight="1" x14ac:dyDescent="0.25">
      <c r="A67" s="393"/>
      <c r="B67" s="91" t="s">
        <v>260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0" t="s">
        <v>188</v>
      </c>
      <c r="B68" s="108" t="s">
        <v>259</v>
      </c>
      <c r="C68" s="199" t="s">
        <v>445</v>
      </c>
      <c r="D68" s="199" t="s">
        <v>445</v>
      </c>
      <c r="E68" s="199" t="s">
        <v>445</v>
      </c>
      <c r="F68" s="199" t="s">
        <v>445</v>
      </c>
    </row>
    <row r="69" spans="1:6" ht="20.100000000000001" customHeight="1" x14ac:dyDescent="0.25">
      <c r="A69" s="390"/>
      <c r="B69" s="108" t="s">
        <v>260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3" t="s">
        <v>252</v>
      </c>
      <c r="B70" s="91" t="s">
        <v>259</v>
      </c>
      <c r="C70" s="198" t="s">
        <v>445</v>
      </c>
      <c r="D70" s="198" t="s">
        <v>445</v>
      </c>
      <c r="E70" s="198" t="s">
        <v>445</v>
      </c>
      <c r="F70" s="198" t="s">
        <v>445</v>
      </c>
    </row>
    <row r="71" spans="1:6" ht="20.100000000000001" customHeight="1" x14ac:dyDescent="0.25">
      <c r="A71" s="393"/>
      <c r="B71" s="91" t="s">
        <v>260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413" t="s">
        <v>466</v>
      </c>
      <c r="B72" s="108" t="s">
        <v>259</v>
      </c>
      <c r="C72" s="199" t="s">
        <v>445</v>
      </c>
      <c r="D72" s="199" t="s">
        <v>445</v>
      </c>
      <c r="E72" s="199" t="s">
        <v>445</v>
      </c>
      <c r="F72" s="199" t="s">
        <v>445</v>
      </c>
    </row>
    <row r="73" spans="1:6" ht="20.100000000000001" customHeight="1" x14ac:dyDescent="0.25">
      <c r="A73" s="413"/>
      <c r="B73" s="108" t="s">
        <v>260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4" spans="1:6" x14ac:dyDescent="0.25">
      <c r="C74" s="180"/>
      <c r="D74" s="180"/>
      <c r="E74" s="180"/>
      <c r="F74" s="180"/>
    </row>
    <row r="75" spans="1:6" x14ac:dyDescent="0.25">
      <c r="A75" s="378" t="s">
        <v>487</v>
      </c>
      <c r="B75" s="378"/>
      <c r="C75" s="378"/>
      <c r="D75" s="378"/>
      <c r="E75" s="378"/>
      <c r="F75" s="37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I1" location="ÍNDICE!A1" display="INDICE" xr:uid="{00000000-0004-0000-29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 codeName="Hoja40"/>
  <dimension ref="A1:H80"/>
  <sheetViews>
    <sheetView showGridLines="0" zoomScale="80" zoomScaleNormal="80" workbookViewId="0">
      <selection activeCell="H67" sqref="H67"/>
    </sheetView>
  </sheetViews>
  <sheetFormatPr baseColWidth="10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</cols>
  <sheetData>
    <row r="1" spans="1:8" x14ac:dyDescent="0.25">
      <c r="H1" s="206"/>
    </row>
    <row r="2" spans="1:8" x14ac:dyDescent="0.25">
      <c r="H2" s="206"/>
    </row>
    <row r="3" spans="1:8" x14ac:dyDescent="0.25">
      <c r="H3" s="206" t="s">
        <v>151</v>
      </c>
    </row>
    <row r="9" spans="1:8" ht="13.8" x14ac:dyDescent="0.25">
      <c r="A9" s="403" t="s">
        <v>488</v>
      </c>
      <c r="B9" s="403"/>
      <c r="C9" s="403"/>
      <c r="D9" s="403"/>
      <c r="E9" s="403"/>
      <c r="F9" s="403"/>
    </row>
    <row r="10" spans="1:8" ht="15.75" customHeight="1" x14ac:dyDescent="0.25">
      <c r="A10" s="403" t="s">
        <v>501</v>
      </c>
      <c r="B10" s="403"/>
      <c r="C10" s="403"/>
      <c r="D10" s="403"/>
      <c r="E10" s="403"/>
      <c r="F10" s="403"/>
    </row>
    <row r="11" spans="1:8" ht="13.8" x14ac:dyDescent="0.25">
      <c r="A11" s="403" t="s">
        <v>222</v>
      </c>
      <c r="B11" s="403"/>
      <c r="C11" s="403"/>
      <c r="D11" s="403"/>
      <c r="E11" s="403"/>
      <c r="F11" s="403"/>
    </row>
    <row r="12" spans="1:8" ht="12.75" customHeight="1" x14ac:dyDescent="0.25">
      <c r="A12" s="26"/>
      <c r="B12" s="26"/>
      <c r="C12" s="26"/>
      <c r="D12" s="26"/>
      <c r="E12" s="26"/>
      <c r="F12" s="26"/>
    </row>
    <row r="13" spans="1:8" ht="20.100000000000001" customHeight="1" x14ac:dyDescent="0.25">
      <c r="A13" s="409" t="s">
        <v>238</v>
      </c>
      <c r="B13" s="410"/>
      <c r="C13" s="406" t="s">
        <v>317</v>
      </c>
      <c r="D13" s="408"/>
      <c r="E13" s="404" t="s">
        <v>443</v>
      </c>
      <c r="F13" s="404" t="s">
        <v>444</v>
      </c>
    </row>
    <row r="14" spans="1:8" ht="20.100000000000001" customHeight="1" x14ac:dyDescent="0.25">
      <c r="A14" s="411"/>
      <c r="B14" s="412"/>
      <c r="C14" s="346" t="s">
        <v>318</v>
      </c>
      <c r="D14" s="346" t="s">
        <v>258</v>
      </c>
      <c r="E14" s="405"/>
      <c r="F14" s="405"/>
    </row>
    <row r="15" spans="1:8" ht="20.100000000000001" customHeight="1" x14ac:dyDescent="0.25">
      <c r="A15" s="97"/>
      <c r="B15" s="97"/>
      <c r="C15" s="97"/>
      <c r="D15" s="97"/>
      <c r="E15" s="97"/>
      <c r="F15" s="97"/>
    </row>
    <row r="16" spans="1:8" ht="20.100000000000001" customHeight="1" x14ac:dyDescent="0.25">
      <c r="A16" s="127" t="s">
        <v>1</v>
      </c>
      <c r="B16" s="132"/>
      <c r="C16" s="188">
        <v>3224.6295357284384</v>
      </c>
      <c r="D16" s="188">
        <v>2865.0720733016738</v>
      </c>
      <c r="E16" s="188">
        <v>2052.7177618092715</v>
      </c>
      <c r="F16" s="188">
        <v>1024.9181965488424</v>
      </c>
    </row>
    <row r="17" spans="1:6" ht="20.100000000000001" customHeight="1" x14ac:dyDescent="0.25">
      <c r="A17" s="128"/>
      <c r="B17" s="133"/>
      <c r="C17" s="198"/>
      <c r="D17" s="198"/>
      <c r="E17" s="198"/>
      <c r="F17" s="198"/>
    </row>
    <row r="18" spans="1:6" ht="20.100000000000001" customHeight="1" x14ac:dyDescent="0.25">
      <c r="A18" s="127" t="s">
        <v>3</v>
      </c>
      <c r="B18" s="134"/>
      <c r="C18" s="199">
        <v>3224.6295357284384</v>
      </c>
      <c r="D18" s="199">
        <v>2865.0720733016738</v>
      </c>
      <c r="E18" s="199">
        <v>2052.7177618092715</v>
      </c>
      <c r="F18" s="199">
        <v>1024.9181965488424</v>
      </c>
    </row>
    <row r="19" spans="1:6" ht="20.100000000000001" customHeight="1" x14ac:dyDescent="0.25">
      <c r="A19" s="128" t="s">
        <v>5</v>
      </c>
      <c r="B19" s="133"/>
      <c r="C19" s="198" t="s">
        <v>445</v>
      </c>
      <c r="D19" s="198" t="s">
        <v>445</v>
      </c>
      <c r="E19" s="198" t="s">
        <v>445</v>
      </c>
      <c r="F19" s="198" t="s">
        <v>445</v>
      </c>
    </row>
    <row r="20" spans="1:6" ht="20.100000000000001" customHeight="1" x14ac:dyDescent="0.25">
      <c r="A20" s="127" t="s">
        <v>7</v>
      </c>
      <c r="B20" s="134"/>
      <c r="C20" s="199" t="s">
        <v>445</v>
      </c>
      <c r="D20" s="199" t="s">
        <v>445</v>
      </c>
      <c r="E20" s="199" t="s">
        <v>445</v>
      </c>
      <c r="F20" s="199" t="s">
        <v>445</v>
      </c>
    </row>
    <row r="21" spans="1:6" ht="20.100000000000001" customHeight="1" x14ac:dyDescent="0.25">
      <c r="A21" s="128" t="s">
        <v>466</v>
      </c>
      <c r="B21" s="133"/>
      <c r="C21" s="198" t="s">
        <v>445</v>
      </c>
      <c r="D21" s="198" t="s">
        <v>445</v>
      </c>
      <c r="E21" s="198" t="s">
        <v>445</v>
      </c>
      <c r="F21" s="198" t="s">
        <v>445</v>
      </c>
    </row>
    <row r="22" spans="1:6" ht="20.100000000000001" customHeight="1" x14ac:dyDescent="0.25">
      <c r="A22" s="127"/>
      <c r="B22" s="134"/>
      <c r="C22" s="199"/>
      <c r="D22" s="199"/>
      <c r="E22" s="199"/>
      <c r="F22" s="199"/>
    </row>
    <row r="23" spans="1:6" ht="20.100000000000001" customHeight="1" x14ac:dyDescent="0.25">
      <c r="A23" s="103" t="s">
        <v>3</v>
      </c>
      <c r="B23" s="133"/>
      <c r="C23" s="198"/>
      <c r="D23" s="198"/>
      <c r="E23" s="198"/>
      <c r="F23" s="198"/>
    </row>
    <row r="24" spans="1:6" ht="20.100000000000001" customHeight="1" x14ac:dyDescent="0.25">
      <c r="A24" s="127"/>
      <c r="B24" s="134"/>
      <c r="C24" s="199"/>
      <c r="D24" s="199"/>
      <c r="E24" s="199"/>
      <c r="F24" s="199"/>
    </row>
    <row r="25" spans="1:6" ht="20.100000000000001" customHeight="1" x14ac:dyDescent="0.25">
      <c r="A25" s="393" t="s">
        <v>186</v>
      </c>
      <c r="B25" s="91" t="s">
        <v>259</v>
      </c>
      <c r="C25" s="198">
        <v>328.45599869279431</v>
      </c>
      <c r="D25" s="198">
        <v>270.34849306687835</v>
      </c>
      <c r="E25" s="198">
        <v>139.3424616454256</v>
      </c>
      <c r="F25" s="198">
        <v>67.637393253029018</v>
      </c>
    </row>
    <row r="26" spans="1:6" ht="20.100000000000001" customHeight="1" x14ac:dyDescent="0.25">
      <c r="A26" s="393"/>
      <c r="B26" s="91" t="s">
        <v>260</v>
      </c>
      <c r="C26" s="198" t="s">
        <v>445</v>
      </c>
      <c r="D26" s="198" t="s">
        <v>445</v>
      </c>
      <c r="E26" s="198" t="s">
        <v>445</v>
      </c>
      <c r="F26" s="198" t="s">
        <v>445</v>
      </c>
    </row>
    <row r="27" spans="1:6" ht="20.100000000000001" customHeight="1" x14ac:dyDescent="0.25">
      <c r="A27" s="390" t="s">
        <v>249</v>
      </c>
      <c r="B27" s="108" t="s">
        <v>259</v>
      </c>
      <c r="C27" s="199">
        <v>848.93802095857029</v>
      </c>
      <c r="D27" s="199">
        <v>746.0739129969096</v>
      </c>
      <c r="E27" s="199">
        <v>650.42821089637573</v>
      </c>
      <c r="F27" s="199">
        <v>402.07955753095644</v>
      </c>
    </row>
    <row r="28" spans="1:6" ht="20.100000000000001" customHeight="1" x14ac:dyDescent="0.25">
      <c r="A28" s="390"/>
      <c r="B28" s="108" t="s">
        <v>260</v>
      </c>
      <c r="C28" s="199" t="s">
        <v>445</v>
      </c>
      <c r="D28" s="199" t="s">
        <v>445</v>
      </c>
      <c r="E28" s="199" t="s">
        <v>445</v>
      </c>
      <c r="F28" s="199" t="s">
        <v>445</v>
      </c>
    </row>
    <row r="29" spans="1:6" ht="20.100000000000001" customHeight="1" x14ac:dyDescent="0.25">
      <c r="A29" s="393" t="s">
        <v>180</v>
      </c>
      <c r="B29" s="91" t="s">
        <v>259</v>
      </c>
      <c r="C29" s="198">
        <v>80.760081892947881</v>
      </c>
      <c r="D29" s="198">
        <v>74.600514128187854</v>
      </c>
      <c r="E29" s="198">
        <v>32.498115834367589</v>
      </c>
      <c r="F29" s="198">
        <v>22.371193993625582</v>
      </c>
    </row>
    <row r="30" spans="1:6" ht="20.100000000000001" customHeight="1" x14ac:dyDescent="0.25">
      <c r="A30" s="393"/>
      <c r="B30" s="91" t="s">
        <v>260</v>
      </c>
      <c r="C30" s="198" t="s">
        <v>445</v>
      </c>
      <c r="D30" s="198" t="s">
        <v>445</v>
      </c>
      <c r="E30" s="198" t="s">
        <v>445</v>
      </c>
      <c r="F30" s="198" t="s">
        <v>445</v>
      </c>
    </row>
    <row r="31" spans="1:6" ht="20.100000000000001" customHeight="1" x14ac:dyDescent="0.25">
      <c r="A31" s="390" t="s">
        <v>192</v>
      </c>
      <c r="B31" s="108" t="s">
        <v>259</v>
      </c>
      <c r="C31" s="199" t="s">
        <v>445</v>
      </c>
      <c r="D31" s="199" t="s">
        <v>445</v>
      </c>
      <c r="E31" s="199" t="s">
        <v>445</v>
      </c>
      <c r="F31" s="199" t="s">
        <v>445</v>
      </c>
    </row>
    <row r="32" spans="1:6" ht="20.100000000000001" customHeight="1" x14ac:dyDescent="0.25">
      <c r="A32" s="390"/>
      <c r="B32" s="108" t="s">
        <v>260</v>
      </c>
      <c r="C32" s="199" t="s">
        <v>445</v>
      </c>
      <c r="D32" s="199" t="s">
        <v>445</v>
      </c>
      <c r="E32" s="199" t="s">
        <v>445</v>
      </c>
      <c r="F32" s="199" t="s">
        <v>445</v>
      </c>
    </row>
    <row r="33" spans="1:6" ht="20.100000000000001" customHeight="1" x14ac:dyDescent="0.25">
      <c r="A33" s="393" t="s">
        <v>179</v>
      </c>
      <c r="B33" s="91" t="s">
        <v>259</v>
      </c>
      <c r="C33" s="198">
        <v>97.302104025984193</v>
      </c>
      <c r="D33" s="198">
        <v>62.379864187915089</v>
      </c>
      <c r="E33" s="198">
        <v>49.816801409911257</v>
      </c>
      <c r="F33" s="198">
        <v>33.912214651888547</v>
      </c>
    </row>
    <row r="34" spans="1:6" ht="20.100000000000001" customHeight="1" x14ac:dyDescent="0.25">
      <c r="A34" s="393"/>
      <c r="B34" s="91" t="s">
        <v>260</v>
      </c>
      <c r="C34" s="198" t="s">
        <v>445</v>
      </c>
      <c r="D34" s="198" t="s">
        <v>445</v>
      </c>
      <c r="E34" s="198" t="s">
        <v>445</v>
      </c>
      <c r="F34" s="198" t="s">
        <v>445</v>
      </c>
    </row>
    <row r="35" spans="1:6" ht="20.100000000000001" customHeight="1" x14ac:dyDescent="0.25">
      <c r="A35" s="390" t="s">
        <v>190</v>
      </c>
      <c r="B35" s="108" t="s">
        <v>259</v>
      </c>
      <c r="C35" s="199">
        <v>740.71312747443812</v>
      </c>
      <c r="D35" s="199">
        <v>626.70094280401008</v>
      </c>
      <c r="E35" s="199">
        <v>520.5348608901827</v>
      </c>
      <c r="F35" s="199">
        <v>179.70868177205668</v>
      </c>
    </row>
    <row r="36" spans="1:6" ht="20.100000000000001" customHeight="1" x14ac:dyDescent="0.25">
      <c r="A36" s="390"/>
      <c r="B36" s="108" t="s">
        <v>260</v>
      </c>
      <c r="C36" s="199" t="s">
        <v>445</v>
      </c>
      <c r="D36" s="199" t="s">
        <v>445</v>
      </c>
      <c r="E36" s="199" t="s">
        <v>445</v>
      </c>
      <c r="F36" s="199" t="s">
        <v>445</v>
      </c>
    </row>
    <row r="37" spans="1:6" ht="20.100000000000001" customHeight="1" x14ac:dyDescent="0.25">
      <c r="A37" s="393" t="s">
        <v>193</v>
      </c>
      <c r="B37" s="91" t="s">
        <v>259</v>
      </c>
      <c r="C37" s="198">
        <v>409.53604963568716</v>
      </c>
      <c r="D37" s="198">
        <v>371.04538711169772</v>
      </c>
      <c r="E37" s="198">
        <v>360.51836351622717</v>
      </c>
      <c r="F37" s="198">
        <v>209.96655611243776</v>
      </c>
    </row>
    <row r="38" spans="1:6" ht="20.100000000000001" customHeight="1" x14ac:dyDescent="0.25">
      <c r="A38" s="393"/>
      <c r="B38" s="91" t="s">
        <v>260</v>
      </c>
      <c r="C38" s="198" t="s">
        <v>445</v>
      </c>
      <c r="D38" s="198" t="s">
        <v>445</v>
      </c>
      <c r="E38" s="198" t="s">
        <v>445</v>
      </c>
      <c r="F38" s="198" t="s">
        <v>445</v>
      </c>
    </row>
    <row r="39" spans="1:6" ht="20.100000000000001" customHeight="1" x14ac:dyDescent="0.25">
      <c r="A39" s="390" t="s">
        <v>181</v>
      </c>
      <c r="B39" s="108" t="s">
        <v>259</v>
      </c>
      <c r="C39" s="199">
        <v>187.99495509255109</v>
      </c>
      <c r="D39" s="199">
        <v>185.04405964977627</v>
      </c>
      <c r="E39" s="199">
        <v>66.521697572863559</v>
      </c>
      <c r="F39" s="199" t="s">
        <v>445</v>
      </c>
    </row>
    <row r="40" spans="1:6" ht="20.100000000000001" customHeight="1" x14ac:dyDescent="0.25">
      <c r="A40" s="390"/>
      <c r="B40" s="108" t="s">
        <v>260</v>
      </c>
      <c r="C40" s="199" t="s">
        <v>445</v>
      </c>
      <c r="D40" s="199" t="s">
        <v>445</v>
      </c>
      <c r="E40" s="199" t="s">
        <v>445</v>
      </c>
      <c r="F40" s="199" t="s">
        <v>445</v>
      </c>
    </row>
    <row r="41" spans="1:6" ht="20.100000000000001" customHeight="1" x14ac:dyDescent="0.25">
      <c r="A41" s="393" t="s">
        <v>184</v>
      </c>
      <c r="B41" s="91" t="s">
        <v>259</v>
      </c>
      <c r="C41" s="198">
        <v>502.31806884043976</v>
      </c>
      <c r="D41" s="198">
        <v>502.31806884043976</v>
      </c>
      <c r="E41" s="198">
        <v>208.62642602486213</v>
      </c>
      <c r="F41" s="198">
        <v>109.24259923484847</v>
      </c>
    </row>
    <row r="42" spans="1:6" ht="20.100000000000001" customHeight="1" x14ac:dyDescent="0.25">
      <c r="A42" s="393"/>
      <c r="B42" s="91" t="s">
        <v>260</v>
      </c>
      <c r="C42" s="198" t="s">
        <v>445</v>
      </c>
      <c r="D42" s="198" t="s">
        <v>445</v>
      </c>
      <c r="E42" s="198" t="s">
        <v>445</v>
      </c>
      <c r="F42" s="198" t="s">
        <v>445</v>
      </c>
    </row>
    <row r="43" spans="1:6" ht="20.100000000000001" customHeight="1" x14ac:dyDescent="0.25">
      <c r="A43" s="414" t="s">
        <v>195</v>
      </c>
      <c r="B43" s="108" t="s">
        <v>259</v>
      </c>
      <c r="C43" s="199">
        <v>28.611129115026216</v>
      </c>
      <c r="D43" s="199">
        <v>26.560830515859589</v>
      </c>
      <c r="E43" s="199">
        <v>24.430824019055347</v>
      </c>
      <c r="F43" s="199" t="s">
        <v>445</v>
      </c>
    </row>
    <row r="44" spans="1:6" ht="20.100000000000001" customHeight="1" x14ac:dyDescent="0.25">
      <c r="A44" s="414"/>
      <c r="B44" s="108" t="s">
        <v>260</v>
      </c>
      <c r="C44" s="199" t="s">
        <v>445</v>
      </c>
      <c r="D44" s="199" t="s">
        <v>445</v>
      </c>
      <c r="E44" s="199" t="s">
        <v>445</v>
      </c>
      <c r="F44" s="199" t="s">
        <v>445</v>
      </c>
    </row>
    <row r="45" spans="1:6" ht="20.100000000000001" customHeight="1" x14ac:dyDescent="0.25">
      <c r="A45" s="393" t="s">
        <v>250</v>
      </c>
      <c r="B45" s="91" t="s">
        <v>259</v>
      </c>
      <c r="C45" s="198" t="s">
        <v>445</v>
      </c>
      <c r="D45" s="198" t="s">
        <v>445</v>
      </c>
      <c r="E45" s="198" t="s">
        <v>445</v>
      </c>
      <c r="F45" s="198" t="s">
        <v>445</v>
      </c>
    </row>
    <row r="46" spans="1:6" ht="20.100000000000001" customHeight="1" x14ac:dyDescent="0.25">
      <c r="A46" s="393"/>
      <c r="B46" s="91" t="s">
        <v>260</v>
      </c>
      <c r="C46" s="198" t="s">
        <v>445</v>
      </c>
      <c r="D46" s="198" t="s">
        <v>445</v>
      </c>
      <c r="E46" s="198" t="s">
        <v>445</v>
      </c>
      <c r="F46" s="198" t="s">
        <v>445</v>
      </c>
    </row>
    <row r="47" spans="1:6" ht="20.100000000000001" customHeight="1" x14ac:dyDescent="0.25">
      <c r="A47" s="127"/>
      <c r="B47" s="134"/>
      <c r="C47" s="199"/>
      <c r="D47" s="199"/>
      <c r="E47" s="199"/>
      <c r="F47" s="199"/>
    </row>
    <row r="48" spans="1:6" ht="20.100000000000001" customHeight="1" x14ac:dyDescent="0.25">
      <c r="A48" s="103" t="s">
        <v>5</v>
      </c>
      <c r="B48" s="133"/>
      <c r="C48" s="198"/>
      <c r="D48" s="198"/>
      <c r="E48" s="198"/>
      <c r="F48" s="198"/>
    </row>
    <row r="49" spans="1:6" ht="20.100000000000001" customHeight="1" x14ac:dyDescent="0.25">
      <c r="A49" s="127"/>
      <c r="B49" s="134"/>
      <c r="C49" s="199"/>
      <c r="D49" s="199"/>
      <c r="E49" s="199"/>
      <c r="F49" s="199"/>
    </row>
    <row r="50" spans="1:6" ht="20.100000000000001" customHeight="1" x14ac:dyDescent="0.25">
      <c r="A50" s="393" t="s">
        <v>175</v>
      </c>
      <c r="B50" s="91" t="s">
        <v>259</v>
      </c>
      <c r="C50" s="198" t="s">
        <v>445</v>
      </c>
      <c r="D50" s="198" t="s">
        <v>445</v>
      </c>
      <c r="E50" s="198" t="s">
        <v>445</v>
      </c>
      <c r="F50" s="198" t="s">
        <v>445</v>
      </c>
    </row>
    <row r="51" spans="1:6" ht="20.100000000000001" customHeight="1" x14ac:dyDescent="0.25">
      <c r="A51" s="393"/>
      <c r="B51" s="91" t="s">
        <v>260</v>
      </c>
      <c r="C51" s="198" t="s">
        <v>445</v>
      </c>
      <c r="D51" s="198" t="s">
        <v>445</v>
      </c>
      <c r="E51" s="198" t="s">
        <v>445</v>
      </c>
      <c r="F51" s="198" t="s">
        <v>445</v>
      </c>
    </row>
    <row r="52" spans="1:6" ht="20.100000000000001" customHeight="1" x14ac:dyDescent="0.25">
      <c r="A52" s="390" t="s">
        <v>183</v>
      </c>
      <c r="B52" s="108" t="s">
        <v>259</v>
      </c>
      <c r="C52" s="199" t="s">
        <v>445</v>
      </c>
      <c r="D52" s="199" t="s">
        <v>445</v>
      </c>
      <c r="E52" s="199" t="s">
        <v>445</v>
      </c>
      <c r="F52" s="199" t="s">
        <v>445</v>
      </c>
    </row>
    <row r="53" spans="1:6" ht="20.100000000000001" customHeight="1" x14ac:dyDescent="0.25">
      <c r="A53" s="390"/>
      <c r="B53" s="108" t="s">
        <v>260</v>
      </c>
      <c r="C53" s="199" t="s">
        <v>445</v>
      </c>
      <c r="D53" s="199" t="s">
        <v>445</v>
      </c>
      <c r="E53" s="199" t="s">
        <v>445</v>
      </c>
      <c r="F53" s="199" t="s">
        <v>445</v>
      </c>
    </row>
    <row r="54" spans="1:6" ht="20.100000000000001" customHeight="1" x14ac:dyDescent="0.25">
      <c r="A54" s="393" t="s">
        <v>178</v>
      </c>
      <c r="B54" s="91" t="s">
        <v>259</v>
      </c>
      <c r="C54" s="198" t="s">
        <v>445</v>
      </c>
      <c r="D54" s="198" t="s">
        <v>445</v>
      </c>
      <c r="E54" s="198" t="s">
        <v>445</v>
      </c>
      <c r="F54" s="198" t="s">
        <v>445</v>
      </c>
    </row>
    <row r="55" spans="1:6" ht="20.100000000000001" customHeight="1" x14ac:dyDescent="0.25">
      <c r="A55" s="393"/>
      <c r="B55" s="91" t="s">
        <v>260</v>
      </c>
      <c r="C55" s="198" t="s">
        <v>445</v>
      </c>
      <c r="D55" s="198" t="s">
        <v>445</v>
      </c>
      <c r="E55" s="198" t="s">
        <v>445</v>
      </c>
      <c r="F55" s="198" t="s">
        <v>445</v>
      </c>
    </row>
    <row r="56" spans="1:6" ht="20.100000000000001" customHeight="1" x14ac:dyDescent="0.25">
      <c r="A56" s="390" t="s">
        <v>176</v>
      </c>
      <c r="B56" s="108" t="s">
        <v>259</v>
      </c>
      <c r="C56" s="199" t="s">
        <v>445</v>
      </c>
      <c r="D56" s="199" t="s">
        <v>445</v>
      </c>
      <c r="E56" s="199" t="s">
        <v>445</v>
      </c>
      <c r="F56" s="199" t="s">
        <v>445</v>
      </c>
    </row>
    <row r="57" spans="1:6" ht="20.100000000000001" customHeight="1" x14ac:dyDescent="0.25">
      <c r="A57" s="390"/>
      <c r="B57" s="108" t="s">
        <v>260</v>
      </c>
      <c r="C57" s="199" t="s">
        <v>445</v>
      </c>
      <c r="D57" s="199" t="s">
        <v>445</v>
      </c>
      <c r="E57" s="199" t="s">
        <v>445</v>
      </c>
      <c r="F57" s="199" t="s">
        <v>445</v>
      </c>
    </row>
    <row r="58" spans="1:6" ht="20.100000000000001" customHeight="1" x14ac:dyDescent="0.25">
      <c r="A58" s="393" t="s">
        <v>182</v>
      </c>
      <c r="B58" s="91" t="s">
        <v>259</v>
      </c>
      <c r="C58" s="198" t="s">
        <v>445</v>
      </c>
      <c r="D58" s="198" t="s">
        <v>445</v>
      </c>
      <c r="E58" s="198" t="s">
        <v>445</v>
      </c>
      <c r="F58" s="198" t="s">
        <v>445</v>
      </c>
    </row>
    <row r="59" spans="1:6" ht="20.100000000000001" customHeight="1" x14ac:dyDescent="0.25">
      <c r="A59" s="393"/>
      <c r="B59" s="91" t="s">
        <v>260</v>
      </c>
      <c r="C59" s="198" t="s">
        <v>445</v>
      </c>
      <c r="D59" s="198" t="s">
        <v>445</v>
      </c>
      <c r="E59" s="198" t="s">
        <v>445</v>
      </c>
      <c r="F59" s="198" t="s">
        <v>445</v>
      </c>
    </row>
    <row r="60" spans="1:6" ht="20.100000000000001" customHeight="1" x14ac:dyDescent="0.25">
      <c r="A60" s="390" t="s">
        <v>189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128"/>
      <c r="B62" s="133"/>
      <c r="C62" s="198"/>
      <c r="D62" s="198"/>
      <c r="E62" s="198"/>
      <c r="F62" s="198"/>
    </row>
    <row r="63" spans="1:6" ht="20.100000000000001" customHeight="1" x14ac:dyDescent="0.25">
      <c r="A63" s="137" t="s">
        <v>7</v>
      </c>
      <c r="B63" s="134"/>
      <c r="C63" s="199"/>
      <c r="D63" s="199"/>
      <c r="E63" s="199"/>
      <c r="F63" s="199"/>
    </row>
    <row r="64" spans="1:6" ht="20.100000000000001" customHeight="1" x14ac:dyDescent="0.25">
      <c r="A64" s="128"/>
      <c r="B64" s="133"/>
      <c r="C64" s="198"/>
      <c r="D64" s="198"/>
      <c r="E64" s="198"/>
      <c r="F64" s="198"/>
    </row>
    <row r="65" spans="1:6" ht="20.100000000000001" customHeight="1" x14ac:dyDescent="0.25">
      <c r="A65" s="390" t="s">
        <v>251</v>
      </c>
      <c r="B65" s="108" t="s">
        <v>259</v>
      </c>
      <c r="C65" s="199" t="s">
        <v>445</v>
      </c>
      <c r="D65" s="199" t="s">
        <v>445</v>
      </c>
      <c r="E65" s="199" t="s">
        <v>445</v>
      </c>
      <c r="F65" s="199" t="s">
        <v>445</v>
      </c>
    </row>
    <row r="66" spans="1:6" ht="20.100000000000001" customHeight="1" x14ac:dyDescent="0.25">
      <c r="A66" s="390"/>
      <c r="B66" s="108" t="s">
        <v>260</v>
      </c>
      <c r="C66" s="199" t="s">
        <v>445</v>
      </c>
      <c r="D66" s="199" t="s">
        <v>445</v>
      </c>
      <c r="E66" s="199" t="s">
        <v>445</v>
      </c>
      <c r="F66" s="199" t="s">
        <v>445</v>
      </c>
    </row>
    <row r="67" spans="1:6" ht="20.100000000000001" customHeight="1" x14ac:dyDescent="0.25">
      <c r="A67" s="393" t="s">
        <v>194</v>
      </c>
      <c r="B67" s="91" t="s">
        <v>259</v>
      </c>
      <c r="C67" s="198" t="s">
        <v>445</v>
      </c>
      <c r="D67" s="198" t="s">
        <v>445</v>
      </c>
      <c r="E67" s="198" t="s">
        <v>445</v>
      </c>
      <c r="F67" s="198" t="s">
        <v>445</v>
      </c>
    </row>
    <row r="68" spans="1:6" ht="20.100000000000001" customHeight="1" x14ac:dyDescent="0.25">
      <c r="A68" s="393"/>
      <c r="B68" s="91" t="s">
        <v>260</v>
      </c>
      <c r="C68" s="198" t="s">
        <v>445</v>
      </c>
      <c r="D68" s="198" t="s">
        <v>445</v>
      </c>
      <c r="E68" s="198" t="s">
        <v>445</v>
      </c>
      <c r="F68" s="198" t="s">
        <v>445</v>
      </c>
    </row>
    <row r="69" spans="1:6" ht="20.100000000000001" customHeight="1" x14ac:dyDescent="0.25">
      <c r="A69" s="390" t="s">
        <v>191</v>
      </c>
      <c r="B69" s="108" t="s">
        <v>259</v>
      </c>
      <c r="C69" s="199" t="s">
        <v>445</v>
      </c>
      <c r="D69" s="199" t="s">
        <v>445</v>
      </c>
      <c r="E69" s="199" t="s">
        <v>445</v>
      </c>
      <c r="F69" s="199" t="s">
        <v>445</v>
      </c>
    </row>
    <row r="70" spans="1:6" ht="20.100000000000001" customHeight="1" x14ac:dyDescent="0.25">
      <c r="A70" s="390"/>
      <c r="B70" s="108" t="s">
        <v>260</v>
      </c>
      <c r="C70" s="199" t="s">
        <v>445</v>
      </c>
      <c r="D70" s="199" t="s">
        <v>445</v>
      </c>
      <c r="E70" s="199" t="s">
        <v>445</v>
      </c>
      <c r="F70" s="199" t="s">
        <v>445</v>
      </c>
    </row>
    <row r="71" spans="1:6" ht="20.100000000000001" customHeight="1" x14ac:dyDescent="0.25">
      <c r="A71" s="393" t="s">
        <v>185</v>
      </c>
      <c r="B71" s="91" t="s">
        <v>259</v>
      </c>
      <c r="C71" s="198" t="s">
        <v>445</v>
      </c>
      <c r="D71" s="198" t="s">
        <v>445</v>
      </c>
      <c r="E71" s="198" t="s">
        <v>445</v>
      </c>
      <c r="F71" s="198" t="s">
        <v>445</v>
      </c>
    </row>
    <row r="72" spans="1:6" ht="20.100000000000001" customHeight="1" x14ac:dyDescent="0.25">
      <c r="A72" s="393"/>
      <c r="B72" s="91" t="s">
        <v>260</v>
      </c>
      <c r="C72" s="198" t="s">
        <v>445</v>
      </c>
      <c r="D72" s="198" t="s">
        <v>445</v>
      </c>
      <c r="E72" s="198" t="s">
        <v>445</v>
      </c>
      <c r="F72" s="198" t="s">
        <v>445</v>
      </c>
    </row>
    <row r="73" spans="1:6" ht="20.100000000000001" customHeight="1" x14ac:dyDescent="0.25">
      <c r="A73" s="390" t="s">
        <v>188</v>
      </c>
      <c r="B73" s="108" t="s">
        <v>259</v>
      </c>
      <c r="C73" s="199" t="s">
        <v>445</v>
      </c>
      <c r="D73" s="199" t="s">
        <v>445</v>
      </c>
      <c r="E73" s="199" t="s">
        <v>445</v>
      </c>
      <c r="F73" s="199" t="s">
        <v>445</v>
      </c>
    </row>
    <row r="74" spans="1:6" ht="20.100000000000001" customHeight="1" x14ac:dyDescent="0.25">
      <c r="A74" s="390"/>
      <c r="B74" s="108" t="s">
        <v>260</v>
      </c>
      <c r="C74" s="199" t="s">
        <v>445</v>
      </c>
      <c r="D74" s="199" t="s">
        <v>445</v>
      </c>
      <c r="E74" s="199" t="s">
        <v>445</v>
      </c>
      <c r="F74" s="199" t="s">
        <v>445</v>
      </c>
    </row>
    <row r="75" spans="1:6" ht="20.100000000000001" customHeight="1" x14ac:dyDescent="0.25">
      <c r="A75" s="393" t="s">
        <v>252</v>
      </c>
      <c r="B75" s="91" t="s">
        <v>259</v>
      </c>
      <c r="C75" s="198" t="s">
        <v>445</v>
      </c>
      <c r="D75" s="198" t="s">
        <v>445</v>
      </c>
      <c r="E75" s="198" t="s">
        <v>445</v>
      </c>
      <c r="F75" s="198" t="s">
        <v>445</v>
      </c>
    </row>
    <row r="76" spans="1:6" ht="20.100000000000001" customHeight="1" x14ac:dyDescent="0.25">
      <c r="A76" s="393"/>
      <c r="B76" s="91" t="s">
        <v>260</v>
      </c>
      <c r="C76" s="198" t="s">
        <v>445</v>
      </c>
      <c r="D76" s="198" t="s">
        <v>445</v>
      </c>
      <c r="E76" s="198" t="s">
        <v>445</v>
      </c>
      <c r="F76" s="198" t="s">
        <v>445</v>
      </c>
    </row>
    <row r="77" spans="1:6" ht="20.100000000000001" customHeight="1" x14ac:dyDescent="0.25">
      <c r="A77" s="413" t="s">
        <v>466</v>
      </c>
      <c r="B77" s="108" t="s">
        <v>259</v>
      </c>
      <c r="C77" s="199" t="s">
        <v>445</v>
      </c>
      <c r="D77" s="199" t="s">
        <v>445</v>
      </c>
      <c r="E77" s="199" t="s">
        <v>445</v>
      </c>
      <c r="F77" s="199" t="s">
        <v>445</v>
      </c>
    </row>
    <row r="78" spans="1:6" ht="20.100000000000001" customHeight="1" x14ac:dyDescent="0.25">
      <c r="A78" s="413"/>
      <c r="B78" s="108" t="s">
        <v>260</v>
      </c>
      <c r="C78" s="199" t="s">
        <v>445</v>
      </c>
      <c r="D78" s="199" t="s">
        <v>445</v>
      </c>
      <c r="E78" s="199" t="s">
        <v>445</v>
      </c>
      <c r="F78" s="199" t="s">
        <v>445</v>
      </c>
    </row>
    <row r="80" spans="1:6" x14ac:dyDescent="0.25">
      <c r="A80" s="378" t="s">
        <v>487</v>
      </c>
      <c r="B80" s="378"/>
      <c r="C80" s="378"/>
      <c r="D80" s="378"/>
      <c r="E80" s="378"/>
      <c r="F80" s="378"/>
    </row>
  </sheetData>
  <mergeCells count="32">
    <mergeCell ref="A80:F80"/>
    <mergeCell ref="A67:A68"/>
    <mergeCell ref="A69:A70"/>
    <mergeCell ref="A71:A72"/>
    <mergeCell ref="A73:A74"/>
    <mergeCell ref="A75:A76"/>
    <mergeCell ref="A77:A78"/>
    <mergeCell ref="A65:A66"/>
    <mergeCell ref="A37:A38"/>
    <mergeCell ref="A39:A40"/>
    <mergeCell ref="A41:A42"/>
    <mergeCell ref="A43:A44"/>
    <mergeCell ref="A45:A46"/>
    <mergeCell ref="A50:A51"/>
    <mergeCell ref="A52:A53"/>
    <mergeCell ref="A54:A55"/>
    <mergeCell ref="A56:A57"/>
    <mergeCell ref="A58:A59"/>
    <mergeCell ref="A60:A61"/>
    <mergeCell ref="A35:A36"/>
    <mergeCell ref="A9:F9"/>
    <mergeCell ref="A10:F10"/>
    <mergeCell ref="A11:F11"/>
    <mergeCell ref="A13:B14"/>
    <mergeCell ref="C13:D13"/>
    <mergeCell ref="E13:E14"/>
    <mergeCell ref="F13:F14"/>
    <mergeCell ref="A25:A26"/>
    <mergeCell ref="A27:A28"/>
    <mergeCell ref="A29:A30"/>
    <mergeCell ref="A31:A32"/>
    <mergeCell ref="A33:A34"/>
  </mergeCells>
  <hyperlinks>
    <hyperlink ref="H3" location="ÍNDICE!A1" display="INDICE" xr:uid="{00000000-0004-0000-2A00-000000000000}"/>
  </hyperlink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sheetPr codeName="Hoja41"/>
  <dimension ref="A3:H80"/>
  <sheetViews>
    <sheetView showGridLines="0" zoomScale="80" zoomScaleNormal="80" workbookViewId="0">
      <selection activeCell="I59" sqref="I59"/>
    </sheetView>
  </sheetViews>
  <sheetFormatPr baseColWidth="10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style="180" customWidth="1"/>
  </cols>
  <sheetData>
    <row r="3" spans="1:8" x14ac:dyDescent="0.25">
      <c r="H3" s="206" t="s">
        <v>151</v>
      </c>
    </row>
    <row r="9" spans="1:8" ht="13.8" x14ac:dyDescent="0.25">
      <c r="A9" s="403" t="s">
        <v>488</v>
      </c>
      <c r="B9" s="403"/>
      <c r="C9" s="403"/>
      <c r="D9" s="403"/>
      <c r="E9" s="403"/>
      <c r="F9" s="403"/>
    </row>
    <row r="10" spans="1:8" ht="13.8" x14ac:dyDescent="0.25">
      <c r="A10" s="403" t="s">
        <v>502</v>
      </c>
      <c r="B10" s="403"/>
      <c r="C10" s="403"/>
      <c r="D10" s="403"/>
      <c r="E10" s="403"/>
      <c r="F10" s="403"/>
    </row>
    <row r="11" spans="1:8" ht="13.8" x14ac:dyDescent="0.25">
      <c r="A11" s="403" t="s">
        <v>461</v>
      </c>
      <c r="B11" s="403"/>
      <c r="C11" s="403"/>
      <c r="D11" s="403"/>
      <c r="E11" s="403"/>
      <c r="F11" s="403"/>
    </row>
    <row r="12" spans="1:8" x14ac:dyDescent="0.25">
      <c r="A12" s="26"/>
      <c r="B12" s="26"/>
      <c r="C12" s="26"/>
      <c r="D12" s="26"/>
      <c r="E12" s="26"/>
      <c r="F12" s="183"/>
    </row>
    <row r="13" spans="1:8" ht="20.100000000000001" customHeight="1" x14ac:dyDescent="0.25">
      <c r="A13" s="409" t="s">
        <v>238</v>
      </c>
      <c r="B13" s="410"/>
      <c r="C13" s="406" t="s">
        <v>317</v>
      </c>
      <c r="D13" s="408"/>
      <c r="E13" s="404" t="s">
        <v>443</v>
      </c>
      <c r="F13" s="404" t="s">
        <v>444</v>
      </c>
    </row>
    <row r="14" spans="1:8" ht="20.100000000000001" customHeight="1" x14ac:dyDescent="0.25">
      <c r="A14" s="411"/>
      <c r="B14" s="412"/>
      <c r="C14" s="346" t="s">
        <v>318</v>
      </c>
      <c r="D14" s="346" t="s">
        <v>258</v>
      </c>
      <c r="E14" s="405"/>
      <c r="F14" s="405"/>
    </row>
    <row r="15" spans="1:8" ht="20.100000000000001" customHeight="1" x14ac:dyDescent="0.25">
      <c r="A15" s="97"/>
      <c r="B15" s="97"/>
      <c r="C15" s="97"/>
      <c r="D15" s="97"/>
      <c r="E15" s="97"/>
      <c r="F15" s="196"/>
    </row>
    <row r="16" spans="1:8" ht="20.100000000000001" customHeight="1" x14ac:dyDescent="0.25">
      <c r="A16" s="127" t="s">
        <v>1</v>
      </c>
      <c r="B16" s="132"/>
      <c r="C16" s="188">
        <v>19094.790621620141</v>
      </c>
      <c r="D16" s="188">
        <v>17904.044953869648</v>
      </c>
      <c r="E16" s="188">
        <v>75199.610168514031</v>
      </c>
      <c r="F16" s="188">
        <v>60122.588510648646</v>
      </c>
    </row>
    <row r="17" spans="1:6" ht="20.100000000000001" customHeight="1" x14ac:dyDescent="0.25">
      <c r="A17" s="128"/>
      <c r="B17" s="133"/>
      <c r="C17" s="198"/>
      <c r="D17" s="198"/>
      <c r="E17" s="198"/>
      <c r="F17" s="198"/>
    </row>
    <row r="18" spans="1:6" ht="20.100000000000001" customHeight="1" x14ac:dyDescent="0.25">
      <c r="A18" s="127" t="s">
        <v>3</v>
      </c>
      <c r="B18" s="134"/>
      <c r="C18" s="199">
        <v>7174.6745491560214</v>
      </c>
      <c r="D18" s="199">
        <v>6790.7942408799017</v>
      </c>
      <c r="E18" s="199">
        <v>28022.032424250767</v>
      </c>
      <c r="F18" s="199">
        <v>26379.962570283933</v>
      </c>
    </row>
    <row r="19" spans="1:6" ht="20.100000000000001" customHeight="1" x14ac:dyDescent="0.25">
      <c r="A19" s="128" t="s">
        <v>5</v>
      </c>
      <c r="B19" s="133"/>
      <c r="C19" s="198">
        <v>5844.4126159146635</v>
      </c>
      <c r="D19" s="198">
        <v>5258.3271712545557</v>
      </c>
      <c r="E19" s="198">
        <v>27133.947929766902</v>
      </c>
      <c r="F19" s="198">
        <v>23738.51798476751</v>
      </c>
    </row>
    <row r="20" spans="1:6" ht="20.100000000000001" customHeight="1" x14ac:dyDescent="0.25">
      <c r="A20" s="127" t="s">
        <v>7</v>
      </c>
      <c r="B20" s="134"/>
      <c r="C20" s="199">
        <v>6075.7034565494523</v>
      </c>
      <c r="D20" s="199">
        <v>5854.9235417351711</v>
      </c>
      <c r="E20" s="199">
        <v>20043.629814496271</v>
      </c>
      <c r="F20" s="199">
        <v>10004.107955597183</v>
      </c>
    </row>
    <row r="21" spans="1:6" ht="20.100000000000001" customHeight="1" x14ac:dyDescent="0.25">
      <c r="A21" s="128" t="s">
        <v>466</v>
      </c>
      <c r="B21" s="133"/>
      <c r="C21" s="198" t="s">
        <v>445</v>
      </c>
      <c r="D21" s="198" t="s">
        <v>445</v>
      </c>
      <c r="E21" s="198" t="s">
        <v>445</v>
      </c>
      <c r="F21" s="198" t="s">
        <v>445</v>
      </c>
    </row>
    <row r="22" spans="1:6" ht="20.100000000000001" customHeight="1" x14ac:dyDescent="0.25">
      <c r="A22" s="127"/>
      <c r="B22" s="134"/>
      <c r="C22" s="199"/>
      <c r="D22" s="199"/>
      <c r="E22" s="199"/>
      <c r="F22" s="199"/>
    </row>
    <row r="23" spans="1:6" ht="20.100000000000001" customHeight="1" x14ac:dyDescent="0.25">
      <c r="A23" s="103" t="s">
        <v>3</v>
      </c>
      <c r="B23" s="133"/>
      <c r="C23" s="198"/>
      <c r="D23" s="198"/>
      <c r="E23" s="198"/>
      <c r="F23" s="198"/>
    </row>
    <row r="24" spans="1:6" ht="20.100000000000001" customHeight="1" x14ac:dyDescent="0.25">
      <c r="A24" s="127"/>
      <c r="B24" s="134"/>
      <c r="C24" s="199"/>
      <c r="D24" s="199"/>
      <c r="E24" s="199"/>
      <c r="F24" s="199"/>
    </row>
    <row r="25" spans="1:6" ht="20.100000000000001" customHeight="1" x14ac:dyDescent="0.25">
      <c r="A25" s="393" t="s">
        <v>186</v>
      </c>
      <c r="B25" s="91" t="s">
        <v>259</v>
      </c>
      <c r="C25" s="198">
        <v>7.9800449362845729</v>
      </c>
      <c r="D25" s="198">
        <v>7.9800449362845729</v>
      </c>
      <c r="E25" s="198">
        <v>25.540772604157969</v>
      </c>
      <c r="F25" s="198" t="s">
        <v>445</v>
      </c>
    </row>
    <row r="26" spans="1:6" ht="20.100000000000001" customHeight="1" x14ac:dyDescent="0.25">
      <c r="A26" s="393"/>
      <c r="B26" s="91" t="s">
        <v>260</v>
      </c>
      <c r="C26" s="198">
        <v>26.322176907260189</v>
      </c>
      <c r="D26" s="198">
        <v>13.161088453630095</v>
      </c>
      <c r="E26" s="198">
        <v>21.536326608344112</v>
      </c>
      <c r="F26" s="198">
        <v>11.96462601051196</v>
      </c>
    </row>
    <row r="27" spans="1:6" ht="20.100000000000001" customHeight="1" x14ac:dyDescent="0.25">
      <c r="A27" s="390" t="s">
        <v>249</v>
      </c>
      <c r="B27" s="108" t="s">
        <v>259</v>
      </c>
      <c r="C27" s="199" t="s">
        <v>445</v>
      </c>
      <c r="D27" s="199" t="s">
        <v>445</v>
      </c>
      <c r="E27" s="199" t="s">
        <v>445</v>
      </c>
      <c r="F27" s="199" t="s">
        <v>445</v>
      </c>
    </row>
    <row r="28" spans="1:6" ht="20.100000000000001" customHeight="1" x14ac:dyDescent="0.25">
      <c r="A28" s="390"/>
      <c r="B28" s="108" t="s">
        <v>260</v>
      </c>
      <c r="C28" s="199" t="s">
        <v>445</v>
      </c>
      <c r="D28" s="199" t="s">
        <v>445</v>
      </c>
      <c r="E28" s="199" t="s">
        <v>445</v>
      </c>
      <c r="F28" s="199" t="s">
        <v>445</v>
      </c>
    </row>
    <row r="29" spans="1:6" ht="20.100000000000001" customHeight="1" x14ac:dyDescent="0.25">
      <c r="A29" s="393" t="s">
        <v>180</v>
      </c>
      <c r="B29" s="91" t="s">
        <v>259</v>
      </c>
      <c r="C29" s="198">
        <v>110.5606786314615</v>
      </c>
      <c r="D29" s="198">
        <v>110.5606786314615</v>
      </c>
      <c r="E29" s="198">
        <v>187.56332119906367</v>
      </c>
      <c r="F29" s="198">
        <v>96.513672387163822</v>
      </c>
    </row>
    <row r="30" spans="1:6" ht="20.100000000000001" customHeight="1" x14ac:dyDescent="0.25">
      <c r="A30" s="393"/>
      <c r="B30" s="91" t="s">
        <v>260</v>
      </c>
      <c r="C30" s="198" t="s">
        <v>445</v>
      </c>
      <c r="D30" s="198" t="s">
        <v>445</v>
      </c>
      <c r="E30" s="198" t="s">
        <v>445</v>
      </c>
      <c r="F30" s="198" t="s">
        <v>445</v>
      </c>
    </row>
    <row r="31" spans="1:6" ht="20.100000000000001" customHeight="1" x14ac:dyDescent="0.25">
      <c r="A31" s="390" t="s">
        <v>192</v>
      </c>
      <c r="B31" s="108" t="s">
        <v>259</v>
      </c>
      <c r="C31" s="199">
        <v>19.534035376759164</v>
      </c>
      <c r="D31" s="199">
        <v>19.534035376759164</v>
      </c>
      <c r="E31" s="199">
        <v>188.78971260501996</v>
      </c>
      <c r="F31" s="199" t="s">
        <v>445</v>
      </c>
    </row>
    <row r="32" spans="1:6" ht="20.100000000000001" customHeight="1" x14ac:dyDescent="0.25">
      <c r="A32" s="390"/>
      <c r="B32" s="108" t="s">
        <v>260</v>
      </c>
      <c r="C32" s="199" t="s">
        <v>445</v>
      </c>
      <c r="D32" s="199" t="s">
        <v>445</v>
      </c>
      <c r="E32" s="199" t="s">
        <v>445</v>
      </c>
      <c r="F32" s="199" t="s">
        <v>445</v>
      </c>
    </row>
    <row r="33" spans="1:8" ht="20.100000000000001" customHeight="1" x14ac:dyDescent="0.25">
      <c r="A33" s="393" t="s">
        <v>179</v>
      </c>
      <c r="B33" s="91" t="s">
        <v>259</v>
      </c>
      <c r="C33" s="198">
        <v>1187.1387726522748</v>
      </c>
      <c r="D33" s="198">
        <v>1036.9205272635513</v>
      </c>
      <c r="E33" s="198">
        <v>3176.7607916999509</v>
      </c>
      <c r="F33" s="198">
        <v>3128.1955676059483</v>
      </c>
    </row>
    <row r="34" spans="1:8" ht="20.100000000000001" customHeight="1" x14ac:dyDescent="0.25">
      <c r="A34" s="393"/>
      <c r="B34" s="91" t="s">
        <v>260</v>
      </c>
      <c r="C34" s="198">
        <v>489.27914095914673</v>
      </c>
      <c r="D34" s="198">
        <v>489.27914095914673</v>
      </c>
      <c r="E34" s="198">
        <v>4203.0591548392686</v>
      </c>
      <c r="F34" s="198">
        <v>4150.5420796137423</v>
      </c>
    </row>
    <row r="35" spans="1:8" ht="20.100000000000001" customHeight="1" x14ac:dyDescent="0.25">
      <c r="A35" s="390" t="s">
        <v>190</v>
      </c>
      <c r="B35" s="108" t="s">
        <v>259</v>
      </c>
      <c r="C35" s="199">
        <v>0.25</v>
      </c>
      <c r="D35" s="199">
        <v>0.25</v>
      </c>
      <c r="E35" s="199">
        <v>0.83636363000000002</v>
      </c>
      <c r="F35" s="199" t="s">
        <v>445</v>
      </c>
    </row>
    <row r="36" spans="1:8" ht="20.100000000000001" customHeight="1" x14ac:dyDescent="0.25">
      <c r="A36" s="390"/>
      <c r="B36" s="108" t="s">
        <v>260</v>
      </c>
      <c r="C36" s="199" t="s">
        <v>445</v>
      </c>
      <c r="D36" s="199" t="s">
        <v>445</v>
      </c>
      <c r="E36" s="199" t="s">
        <v>445</v>
      </c>
      <c r="F36" s="199" t="s">
        <v>445</v>
      </c>
    </row>
    <row r="37" spans="1:8" ht="20.100000000000001" customHeight="1" x14ac:dyDescent="0.25">
      <c r="A37" s="393" t="s">
        <v>193</v>
      </c>
      <c r="B37" s="91" t="s">
        <v>259</v>
      </c>
      <c r="C37" s="198">
        <v>222.23186153129674</v>
      </c>
      <c r="D37" s="198">
        <v>209.12100946916496</v>
      </c>
      <c r="E37" s="198">
        <v>956.46068245571996</v>
      </c>
      <c r="F37" s="198">
        <v>471.92746033482416</v>
      </c>
    </row>
    <row r="38" spans="1:8" ht="20.100000000000001" customHeight="1" x14ac:dyDescent="0.25">
      <c r="A38" s="393"/>
      <c r="B38" s="91" t="s">
        <v>260</v>
      </c>
      <c r="C38" s="198">
        <v>3.3856229827034303</v>
      </c>
      <c r="D38" s="198">
        <v>3.3856229827034303</v>
      </c>
      <c r="E38" s="198">
        <v>4.595606815230763</v>
      </c>
      <c r="F38" s="198">
        <v>3.5829027482668092</v>
      </c>
    </row>
    <row r="39" spans="1:8" ht="20.100000000000001" customHeight="1" x14ac:dyDescent="0.25">
      <c r="A39" s="390" t="s">
        <v>181</v>
      </c>
      <c r="B39" s="108" t="s">
        <v>259</v>
      </c>
      <c r="C39" s="199">
        <v>220.76779443804637</v>
      </c>
      <c r="D39" s="199">
        <v>203.39813944648151</v>
      </c>
      <c r="E39" s="199">
        <v>1201.2486310010715</v>
      </c>
      <c r="F39" s="199">
        <v>1031.9400001104088</v>
      </c>
    </row>
    <row r="40" spans="1:8" ht="20.100000000000001" customHeight="1" x14ac:dyDescent="0.25">
      <c r="A40" s="390"/>
      <c r="B40" s="108" t="s">
        <v>260</v>
      </c>
      <c r="C40" s="199">
        <v>16.384313957094324</v>
      </c>
      <c r="D40" s="199">
        <v>2.7307189928490541</v>
      </c>
      <c r="E40" s="199">
        <v>4.0960784892735811</v>
      </c>
      <c r="F40" s="199" t="s">
        <v>445</v>
      </c>
    </row>
    <row r="41" spans="1:8" ht="20.100000000000001" customHeight="1" x14ac:dyDescent="0.25">
      <c r="A41" s="393" t="s">
        <v>184</v>
      </c>
      <c r="B41" s="91" t="s">
        <v>259</v>
      </c>
      <c r="C41" s="198">
        <v>82.798006811095647</v>
      </c>
      <c r="D41" s="198">
        <v>82.798006811095647</v>
      </c>
      <c r="E41" s="198">
        <v>205.80717152343439</v>
      </c>
      <c r="F41" s="198">
        <v>55.390567272989792</v>
      </c>
    </row>
    <row r="42" spans="1:8" ht="20.100000000000001" customHeight="1" x14ac:dyDescent="0.25">
      <c r="A42" s="393"/>
      <c r="B42" s="91" t="s">
        <v>260</v>
      </c>
      <c r="C42" s="198" t="s">
        <v>445</v>
      </c>
      <c r="D42" s="198" t="s">
        <v>445</v>
      </c>
      <c r="E42" s="198" t="s">
        <v>445</v>
      </c>
      <c r="F42" s="198" t="s">
        <v>445</v>
      </c>
    </row>
    <row r="43" spans="1:8" ht="20.100000000000001" customHeight="1" x14ac:dyDescent="0.25">
      <c r="A43" s="414" t="s">
        <v>195</v>
      </c>
      <c r="B43" s="108" t="s">
        <v>259</v>
      </c>
      <c r="C43" s="199" t="s">
        <v>445</v>
      </c>
      <c r="D43" s="199" t="s">
        <v>445</v>
      </c>
      <c r="E43" s="199" t="s">
        <v>445</v>
      </c>
      <c r="F43" s="199" t="s">
        <v>445</v>
      </c>
    </row>
    <row r="44" spans="1:8" ht="20.100000000000001" customHeight="1" x14ac:dyDescent="0.25">
      <c r="A44" s="414"/>
      <c r="B44" s="108" t="s">
        <v>260</v>
      </c>
      <c r="C44" s="199" t="s">
        <v>445</v>
      </c>
      <c r="D44" s="199" t="s">
        <v>445</v>
      </c>
      <c r="E44" s="199" t="s">
        <v>445</v>
      </c>
      <c r="F44" s="199" t="s">
        <v>445</v>
      </c>
    </row>
    <row r="45" spans="1:8" ht="20.100000000000001" customHeight="1" x14ac:dyDescent="0.25">
      <c r="A45" s="393" t="s">
        <v>250</v>
      </c>
      <c r="B45" s="91" t="s">
        <v>259</v>
      </c>
      <c r="C45" s="198">
        <v>4765.3580352157533</v>
      </c>
      <c r="D45" s="198">
        <v>4588.9911627999254</v>
      </c>
      <c r="E45" s="198">
        <v>17746.901523516415</v>
      </c>
      <c r="F45" s="198">
        <v>17331.510798971223</v>
      </c>
      <c r="H45" s="78"/>
    </row>
    <row r="46" spans="1:8" ht="20.100000000000001" customHeight="1" x14ac:dyDescent="0.25">
      <c r="A46" s="393"/>
      <c r="B46" s="91" t="s">
        <v>260</v>
      </c>
      <c r="C46" s="198">
        <v>22.684064756845189</v>
      </c>
      <c r="D46" s="198">
        <v>22.684064756845189</v>
      </c>
      <c r="E46" s="198">
        <v>98.836287263805076</v>
      </c>
      <c r="F46" s="198">
        <v>98.39489522885188</v>
      </c>
      <c r="H46" s="185"/>
    </row>
    <row r="47" spans="1:8" ht="20.100000000000001" customHeight="1" x14ac:dyDescent="0.25">
      <c r="A47" s="127"/>
      <c r="B47" s="134"/>
      <c r="C47" s="199"/>
      <c r="D47" s="199"/>
      <c r="E47" s="199"/>
      <c r="F47" s="199"/>
    </row>
    <row r="48" spans="1:8" ht="20.100000000000001" customHeight="1" x14ac:dyDescent="0.25">
      <c r="A48" s="103" t="s">
        <v>5</v>
      </c>
      <c r="B48" s="133"/>
      <c r="C48" s="198"/>
      <c r="D48" s="198"/>
      <c r="E48" s="198"/>
      <c r="F48" s="198"/>
    </row>
    <row r="49" spans="1:6" ht="20.100000000000001" customHeight="1" x14ac:dyDescent="0.25">
      <c r="A49" s="127"/>
      <c r="B49" s="134"/>
      <c r="C49" s="199"/>
      <c r="D49" s="199"/>
      <c r="E49" s="199"/>
      <c r="F49" s="199"/>
    </row>
    <row r="50" spans="1:6" ht="20.100000000000001" customHeight="1" x14ac:dyDescent="0.25">
      <c r="A50" s="393" t="s">
        <v>175</v>
      </c>
      <c r="B50" s="91" t="s">
        <v>259</v>
      </c>
      <c r="C50" s="198">
        <v>96.167944212834755</v>
      </c>
      <c r="D50" s="198">
        <v>88.299206623120725</v>
      </c>
      <c r="E50" s="198">
        <v>172.61923936718168</v>
      </c>
      <c r="F50" s="198">
        <v>7.7884348128668321</v>
      </c>
    </row>
    <row r="51" spans="1:6" ht="20.100000000000001" customHeight="1" x14ac:dyDescent="0.25">
      <c r="A51" s="393"/>
      <c r="B51" s="91" t="s">
        <v>260</v>
      </c>
      <c r="C51" s="198" t="s">
        <v>445</v>
      </c>
      <c r="D51" s="198" t="s">
        <v>445</v>
      </c>
      <c r="E51" s="198" t="s">
        <v>445</v>
      </c>
      <c r="F51" s="198" t="s">
        <v>445</v>
      </c>
    </row>
    <row r="52" spans="1:6" ht="20.100000000000001" customHeight="1" x14ac:dyDescent="0.25">
      <c r="A52" s="390" t="s">
        <v>183</v>
      </c>
      <c r="B52" s="108" t="s">
        <v>259</v>
      </c>
      <c r="C52" s="199">
        <v>57.610308051479819</v>
      </c>
      <c r="D52" s="199">
        <v>57.610308051479819</v>
      </c>
      <c r="E52" s="199">
        <v>121.08057890349575</v>
      </c>
      <c r="F52" s="199">
        <v>22.122532755617463</v>
      </c>
    </row>
    <row r="53" spans="1:6" ht="20.100000000000001" customHeight="1" x14ac:dyDescent="0.25">
      <c r="A53" s="390"/>
      <c r="B53" s="108" t="s">
        <v>260</v>
      </c>
      <c r="C53" s="199" t="s">
        <v>445</v>
      </c>
      <c r="D53" s="199" t="s">
        <v>445</v>
      </c>
      <c r="E53" s="199" t="s">
        <v>445</v>
      </c>
      <c r="F53" s="199" t="s">
        <v>445</v>
      </c>
    </row>
    <row r="54" spans="1:6" ht="20.100000000000001" customHeight="1" x14ac:dyDescent="0.25">
      <c r="A54" s="393" t="s">
        <v>178</v>
      </c>
      <c r="B54" s="91" t="s">
        <v>259</v>
      </c>
      <c r="C54" s="198">
        <v>85.458240313772919</v>
      </c>
      <c r="D54" s="198">
        <v>85.458240313772919</v>
      </c>
      <c r="E54" s="198">
        <v>182.64597681210057</v>
      </c>
      <c r="F54" s="198">
        <v>25.353881550439954</v>
      </c>
    </row>
    <row r="55" spans="1:6" ht="20.100000000000001" customHeight="1" x14ac:dyDescent="0.25">
      <c r="A55" s="393"/>
      <c r="B55" s="91" t="s">
        <v>260</v>
      </c>
      <c r="C55" s="198">
        <v>87.733430364472412</v>
      </c>
      <c r="D55" s="198">
        <v>87.733430364472412</v>
      </c>
      <c r="E55" s="198">
        <v>578.01397208028732</v>
      </c>
      <c r="F55" s="198">
        <v>570.03820577335466</v>
      </c>
    </row>
    <row r="56" spans="1:6" ht="20.100000000000001" customHeight="1" x14ac:dyDescent="0.25">
      <c r="A56" s="390" t="s">
        <v>176</v>
      </c>
      <c r="B56" s="108" t="s">
        <v>259</v>
      </c>
      <c r="C56" s="199">
        <v>1265.2709380410283</v>
      </c>
      <c r="D56" s="199">
        <v>1094.4042947659186</v>
      </c>
      <c r="E56" s="199">
        <v>12296.575573504006</v>
      </c>
      <c r="F56" s="199">
        <v>12092.029028910607</v>
      </c>
    </row>
    <row r="57" spans="1:6" ht="20.100000000000001" customHeight="1" x14ac:dyDescent="0.25">
      <c r="A57" s="390"/>
      <c r="B57" s="108" t="s">
        <v>260</v>
      </c>
      <c r="C57" s="199">
        <v>407.55160901337871</v>
      </c>
      <c r="D57" s="199">
        <v>407.55160901337871</v>
      </c>
      <c r="E57" s="199">
        <v>1416.567016059885</v>
      </c>
      <c r="F57" s="199">
        <v>1336.6811237115612</v>
      </c>
    </row>
    <row r="58" spans="1:6" ht="20.100000000000001" customHeight="1" x14ac:dyDescent="0.25">
      <c r="A58" s="393" t="s">
        <v>182</v>
      </c>
      <c r="B58" s="91" t="s">
        <v>259</v>
      </c>
      <c r="C58" s="198">
        <v>2833.0182292502191</v>
      </c>
      <c r="D58" s="198">
        <v>2574.990655874717</v>
      </c>
      <c r="E58" s="198">
        <v>9614.6490258502599</v>
      </c>
      <c r="F58" s="198">
        <v>8189.0976394292147</v>
      </c>
    </row>
    <row r="59" spans="1:6" ht="20.100000000000001" customHeight="1" x14ac:dyDescent="0.25">
      <c r="A59" s="393"/>
      <c r="B59" s="91" t="s">
        <v>260</v>
      </c>
      <c r="C59" s="198">
        <v>1011.6019166674802</v>
      </c>
      <c r="D59" s="198">
        <v>862.27942624770071</v>
      </c>
      <c r="E59" s="198">
        <v>2751.7965471897169</v>
      </c>
      <c r="F59" s="198">
        <v>1495.4071378238411</v>
      </c>
    </row>
    <row r="60" spans="1:6" ht="20.100000000000001" customHeight="1" x14ac:dyDescent="0.25">
      <c r="A60" s="390" t="s">
        <v>189</v>
      </c>
      <c r="B60" s="108" t="s">
        <v>259</v>
      </c>
      <c r="C60" s="199" t="s">
        <v>445</v>
      </c>
      <c r="D60" s="199" t="s">
        <v>445</v>
      </c>
      <c r="E60" s="199" t="s">
        <v>445</v>
      </c>
      <c r="F60" s="199" t="s">
        <v>445</v>
      </c>
    </row>
    <row r="61" spans="1:6" ht="20.100000000000001" customHeight="1" x14ac:dyDescent="0.25">
      <c r="A61" s="390"/>
      <c r="B61" s="108" t="s">
        <v>260</v>
      </c>
      <c r="C61" s="199" t="s">
        <v>445</v>
      </c>
      <c r="D61" s="199" t="s">
        <v>445</v>
      </c>
      <c r="E61" s="199" t="s">
        <v>445</v>
      </c>
      <c r="F61" s="199" t="s">
        <v>445</v>
      </c>
    </row>
    <row r="62" spans="1:6" ht="20.100000000000001" customHeight="1" x14ac:dyDescent="0.25">
      <c r="A62" s="128"/>
      <c r="B62" s="133"/>
      <c r="C62" s="198"/>
      <c r="D62" s="198"/>
      <c r="E62" s="198"/>
      <c r="F62" s="198"/>
    </row>
    <row r="63" spans="1:6" ht="20.100000000000001" customHeight="1" x14ac:dyDescent="0.25">
      <c r="A63" s="137" t="s">
        <v>7</v>
      </c>
      <c r="B63" s="134"/>
      <c r="C63" s="199"/>
      <c r="D63" s="199"/>
      <c r="E63" s="199"/>
      <c r="F63" s="199"/>
    </row>
    <row r="64" spans="1:6" ht="20.100000000000001" customHeight="1" x14ac:dyDescent="0.25">
      <c r="A64" s="128"/>
      <c r="B64" s="133"/>
      <c r="C64" s="198"/>
      <c r="D64" s="198"/>
      <c r="E64" s="198"/>
      <c r="F64" s="198"/>
    </row>
    <row r="65" spans="1:6" ht="20.100000000000001" customHeight="1" x14ac:dyDescent="0.25">
      <c r="A65" s="390" t="s">
        <v>251</v>
      </c>
      <c r="B65" s="108" t="s">
        <v>259</v>
      </c>
      <c r="C65" s="199">
        <v>2458.4714688743275</v>
      </c>
      <c r="D65" s="199">
        <v>2312.8270807105323</v>
      </c>
      <c r="E65" s="199">
        <v>10097.619818167164</v>
      </c>
      <c r="F65" s="199">
        <v>5127.8604427569771</v>
      </c>
    </row>
    <row r="66" spans="1:6" ht="20.100000000000001" customHeight="1" x14ac:dyDescent="0.25">
      <c r="A66" s="390"/>
      <c r="B66" s="108" t="s">
        <v>260</v>
      </c>
      <c r="C66" s="199">
        <v>983.6239942659206</v>
      </c>
      <c r="D66" s="199">
        <v>934.98700007857246</v>
      </c>
      <c r="E66" s="199">
        <v>1856.8961624286098</v>
      </c>
      <c r="F66" s="199">
        <v>914.43604496854653</v>
      </c>
    </row>
    <row r="67" spans="1:6" ht="20.100000000000001" customHeight="1" x14ac:dyDescent="0.25">
      <c r="A67" s="393" t="s">
        <v>194</v>
      </c>
      <c r="B67" s="91" t="s">
        <v>259</v>
      </c>
      <c r="C67" s="198">
        <v>860.74891366613122</v>
      </c>
      <c r="D67" s="198">
        <v>853.43069965900054</v>
      </c>
      <c r="E67" s="198">
        <v>3483.5675429664789</v>
      </c>
      <c r="F67" s="198">
        <v>1952.7654254548761</v>
      </c>
    </row>
    <row r="68" spans="1:6" ht="20.100000000000001" customHeight="1" x14ac:dyDescent="0.25">
      <c r="A68" s="393"/>
      <c r="B68" s="91" t="s">
        <v>260</v>
      </c>
      <c r="C68" s="198">
        <v>1.64914019995792</v>
      </c>
      <c r="D68" s="198">
        <v>1.64914019995792</v>
      </c>
      <c r="E68" s="198">
        <v>7.4960919079436472</v>
      </c>
      <c r="F68" s="198" t="s">
        <v>445</v>
      </c>
    </row>
    <row r="69" spans="1:6" ht="20.100000000000001" customHeight="1" x14ac:dyDescent="0.25">
      <c r="A69" s="390" t="s">
        <v>191</v>
      </c>
      <c r="B69" s="108" t="s">
        <v>259</v>
      </c>
      <c r="C69" s="199">
        <v>493.47954484907871</v>
      </c>
      <c r="D69" s="199">
        <v>493.47954484907871</v>
      </c>
      <c r="E69" s="199">
        <v>1831.3900901729653</v>
      </c>
      <c r="F69" s="199">
        <v>1241.6685240397453</v>
      </c>
    </row>
    <row r="70" spans="1:6" ht="20.100000000000001" customHeight="1" x14ac:dyDescent="0.25">
      <c r="A70" s="390"/>
      <c r="B70" s="108" t="s">
        <v>260</v>
      </c>
      <c r="C70" s="199">
        <v>135.12312891462605</v>
      </c>
      <c r="D70" s="199">
        <v>135.12312891462605</v>
      </c>
      <c r="E70" s="199">
        <v>470.01733949309903</v>
      </c>
      <c r="F70" s="199">
        <v>362.9234978852769</v>
      </c>
    </row>
    <row r="71" spans="1:6" ht="20.100000000000001" customHeight="1" x14ac:dyDescent="0.25">
      <c r="A71" s="393" t="s">
        <v>185</v>
      </c>
      <c r="B71" s="91" t="s">
        <v>259</v>
      </c>
      <c r="C71" s="198">
        <v>208.97200631242663</v>
      </c>
      <c r="D71" s="198">
        <v>208.97200631242663</v>
      </c>
      <c r="E71" s="198">
        <v>292.65455518569581</v>
      </c>
      <c r="F71" s="198" t="s">
        <v>445</v>
      </c>
    </row>
    <row r="72" spans="1:6" ht="20.100000000000001" customHeight="1" x14ac:dyDescent="0.25">
      <c r="A72" s="393"/>
      <c r="B72" s="91" t="s">
        <v>260</v>
      </c>
      <c r="C72" s="198">
        <v>337.219468148131</v>
      </c>
      <c r="D72" s="198">
        <v>318.03914969212326</v>
      </c>
      <c r="E72" s="198">
        <v>496.53485794380276</v>
      </c>
      <c r="F72" s="198" t="s">
        <v>445</v>
      </c>
    </row>
    <row r="73" spans="1:6" ht="20.100000000000001" customHeight="1" x14ac:dyDescent="0.25">
      <c r="A73" s="390" t="s">
        <v>188</v>
      </c>
      <c r="B73" s="108" t="s">
        <v>259</v>
      </c>
      <c r="C73" s="199">
        <v>439.72024860750986</v>
      </c>
      <c r="D73" s="199">
        <v>439.72024860750986</v>
      </c>
      <c r="E73" s="199">
        <v>1064.3684089524113</v>
      </c>
      <c r="F73" s="199">
        <v>249.12343271538685</v>
      </c>
    </row>
    <row r="74" spans="1:6" ht="20.100000000000001" customHeight="1" x14ac:dyDescent="0.25">
      <c r="A74" s="390"/>
      <c r="B74" s="108" t="s">
        <v>260</v>
      </c>
      <c r="C74" s="199">
        <v>49.22442539319551</v>
      </c>
      <c r="D74" s="199">
        <v>49.22442539319551</v>
      </c>
      <c r="E74" s="199">
        <v>229.28715521326839</v>
      </c>
      <c r="F74" s="199" t="s">
        <v>445</v>
      </c>
    </row>
    <row r="75" spans="1:6" ht="20.100000000000001" customHeight="1" x14ac:dyDescent="0.25">
      <c r="A75" s="393" t="s">
        <v>252</v>
      </c>
      <c r="B75" s="91" t="s">
        <v>259</v>
      </c>
      <c r="C75" s="198">
        <v>107.47111731815005</v>
      </c>
      <c r="D75" s="198">
        <v>107.47111731815005</v>
      </c>
      <c r="E75" s="198">
        <v>213.79779206483394</v>
      </c>
      <c r="F75" s="198">
        <v>155.33058777636757</v>
      </c>
    </row>
    <row r="76" spans="1:6" ht="20.100000000000001" customHeight="1" x14ac:dyDescent="0.25">
      <c r="A76" s="393"/>
      <c r="B76" s="91" t="s">
        <v>260</v>
      </c>
      <c r="C76" s="198" t="s">
        <v>445</v>
      </c>
      <c r="D76" s="198" t="s">
        <v>445</v>
      </c>
      <c r="E76" s="198" t="s">
        <v>445</v>
      </c>
      <c r="F76" s="198" t="s">
        <v>445</v>
      </c>
    </row>
    <row r="77" spans="1:6" ht="20.100000000000001" customHeight="1" x14ac:dyDescent="0.25">
      <c r="A77" s="413" t="s">
        <v>466</v>
      </c>
      <c r="B77" s="108" t="s">
        <v>259</v>
      </c>
      <c r="C77" s="199" t="s">
        <v>445</v>
      </c>
      <c r="D77" s="199" t="s">
        <v>445</v>
      </c>
      <c r="E77" s="199" t="s">
        <v>445</v>
      </c>
      <c r="F77" s="199" t="s">
        <v>445</v>
      </c>
    </row>
    <row r="78" spans="1:6" ht="20.100000000000001" customHeight="1" x14ac:dyDescent="0.25">
      <c r="A78" s="413"/>
      <c r="B78" s="108" t="s">
        <v>260</v>
      </c>
      <c r="C78" s="199" t="s">
        <v>445</v>
      </c>
      <c r="D78" s="199" t="s">
        <v>445</v>
      </c>
      <c r="E78" s="199" t="s">
        <v>445</v>
      </c>
      <c r="F78" s="199" t="s">
        <v>445</v>
      </c>
    </row>
    <row r="80" spans="1:6" x14ac:dyDescent="0.25">
      <c r="A80" s="378" t="s">
        <v>487</v>
      </c>
      <c r="B80" s="378"/>
      <c r="C80" s="378"/>
      <c r="D80" s="378"/>
      <c r="E80" s="378"/>
      <c r="F80" s="378"/>
    </row>
  </sheetData>
  <mergeCells count="32">
    <mergeCell ref="A80:F80"/>
    <mergeCell ref="A67:A68"/>
    <mergeCell ref="A69:A70"/>
    <mergeCell ref="A71:A72"/>
    <mergeCell ref="A73:A74"/>
    <mergeCell ref="A75:A76"/>
    <mergeCell ref="A77:A78"/>
    <mergeCell ref="A65:A66"/>
    <mergeCell ref="A37:A38"/>
    <mergeCell ref="A39:A40"/>
    <mergeCell ref="A41:A42"/>
    <mergeCell ref="A43:A44"/>
    <mergeCell ref="A45:A46"/>
    <mergeCell ref="A50:A51"/>
    <mergeCell ref="A52:A53"/>
    <mergeCell ref="A54:A55"/>
    <mergeCell ref="A56:A57"/>
    <mergeCell ref="A58:A59"/>
    <mergeCell ref="A60:A61"/>
    <mergeCell ref="A35:A36"/>
    <mergeCell ref="A9:F9"/>
    <mergeCell ref="A10:F10"/>
    <mergeCell ref="A11:F11"/>
    <mergeCell ref="A13:B14"/>
    <mergeCell ref="C13:D13"/>
    <mergeCell ref="E13:E14"/>
    <mergeCell ref="F13:F14"/>
    <mergeCell ref="A25:A26"/>
    <mergeCell ref="A27:A28"/>
    <mergeCell ref="A29:A30"/>
    <mergeCell ref="A31:A32"/>
    <mergeCell ref="A33:A34"/>
  </mergeCells>
  <hyperlinks>
    <hyperlink ref="H3" location="ÍNDICE!A1" display="INDICE" xr:uid="{00000000-0004-0000-2B00-000000000000}"/>
  </hyperlink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 codeName="Hoja42">
    <pageSetUpPr fitToPage="1"/>
  </sheetPr>
  <dimension ref="A1:M54"/>
  <sheetViews>
    <sheetView showGridLines="0" zoomScale="80" zoomScaleNormal="80" workbookViewId="0">
      <selection activeCell="I82" sqref="I82"/>
    </sheetView>
  </sheetViews>
  <sheetFormatPr baseColWidth="10" defaultColWidth="11.44140625" defaultRowHeight="13.2" x14ac:dyDescent="0.25"/>
  <cols>
    <col min="1" max="1" width="46.5546875" style="26" customWidth="1"/>
    <col min="2" max="2" width="19.5546875" style="26" customWidth="1"/>
    <col min="3" max="3" width="18.109375" style="26" customWidth="1"/>
    <col min="4" max="4" width="14.6640625" style="26" customWidth="1"/>
    <col min="5" max="5" width="19.44140625" style="26" customWidth="1"/>
    <col min="6" max="6" width="14" style="26" customWidth="1"/>
    <col min="7" max="7" width="14.44140625" style="26" customWidth="1"/>
    <col min="8" max="8" width="12.44140625" style="26" customWidth="1"/>
    <col min="9" max="9" width="15.6640625" style="26" customWidth="1"/>
    <col min="10" max="10" width="13.33203125" style="26" customWidth="1"/>
    <col min="11" max="11" width="12" style="26" customWidth="1"/>
    <col min="12" max="16384" width="11.44140625" style="26"/>
  </cols>
  <sheetData>
    <row r="1" spans="1:13" ht="84.75" customHeight="1" x14ac:dyDescent="0.25">
      <c r="M1" s="206" t="s">
        <v>151</v>
      </c>
    </row>
    <row r="3" spans="1:13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I3" s="403"/>
      <c r="J3" s="403"/>
      <c r="K3" s="403"/>
    </row>
    <row r="4" spans="1:13" ht="15.9" customHeight="1" x14ac:dyDescent="0.25">
      <c r="A4" s="403" t="s">
        <v>503</v>
      </c>
      <c r="B4" s="403"/>
      <c r="C4" s="403"/>
      <c r="D4" s="403"/>
      <c r="E4" s="403"/>
      <c r="F4" s="403"/>
      <c r="G4" s="403"/>
      <c r="H4" s="403"/>
      <c r="I4" s="403"/>
      <c r="J4" s="403"/>
      <c r="K4" s="403"/>
    </row>
    <row r="5" spans="1:13" ht="14.1" customHeight="1" x14ac:dyDescent="0.25">
      <c r="A5" s="415"/>
      <c r="B5" s="415"/>
      <c r="C5" s="415"/>
      <c r="D5" s="415"/>
      <c r="E5" s="415"/>
      <c r="F5" s="415"/>
      <c r="G5" s="125"/>
      <c r="H5" s="125"/>
      <c r="I5" s="125"/>
      <c r="J5" s="125"/>
      <c r="K5" s="125"/>
    </row>
    <row r="6" spans="1:13" ht="14.1" customHeight="1" x14ac:dyDescent="0.25">
      <c r="A6" s="404" t="s">
        <v>238</v>
      </c>
      <c r="B6" s="404" t="s">
        <v>240</v>
      </c>
      <c r="C6" s="406" t="s">
        <v>401</v>
      </c>
      <c r="D6" s="407"/>
      <c r="E6" s="407"/>
      <c r="F6" s="407"/>
      <c r="G6" s="407"/>
      <c r="H6" s="407"/>
      <c r="I6" s="407"/>
      <c r="J6" s="407"/>
      <c r="K6" s="408"/>
    </row>
    <row r="7" spans="1:13" ht="14.1" customHeight="1" x14ac:dyDescent="0.25">
      <c r="A7" s="416"/>
      <c r="B7" s="416"/>
      <c r="C7" s="404" t="s">
        <v>402</v>
      </c>
      <c r="D7" s="417" t="s">
        <v>403</v>
      </c>
      <c r="E7" s="418"/>
      <c r="F7" s="419"/>
      <c r="G7" s="404" t="s">
        <v>402</v>
      </c>
      <c r="H7" s="417" t="s">
        <v>225</v>
      </c>
      <c r="I7" s="418"/>
      <c r="J7" s="419"/>
      <c r="K7" s="404" t="s">
        <v>404</v>
      </c>
    </row>
    <row r="8" spans="1:13" ht="14.1" customHeight="1" x14ac:dyDescent="0.25">
      <c r="A8" s="416"/>
      <c r="B8" s="416"/>
      <c r="C8" s="416"/>
      <c r="D8" s="420"/>
      <c r="E8" s="421"/>
      <c r="F8" s="422"/>
      <c r="G8" s="416"/>
      <c r="H8" s="420"/>
      <c r="I8" s="421"/>
      <c r="J8" s="422"/>
      <c r="K8" s="416"/>
    </row>
    <row r="9" spans="1:13" ht="21.75" customHeight="1" x14ac:dyDescent="0.25">
      <c r="A9" s="416"/>
      <c r="B9" s="416"/>
      <c r="C9" s="416"/>
      <c r="D9" s="404" t="s">
        <v>405</v>
      </c>
      <c r="E9" s="404" t="s">
        <v>406</v>
      </c>
      <c r="F9" s="404" t="s">
        <v>407</v>
      </c>
      <c r="G9" s="416"/>
      <c r="H9" s="404" t="s">
        <v>408</v>
      </c>
      <c r="I9" s="404" t="s">
        <v>409</v>
      </c>
      <c r="J9" s="404" t="s">
        <v>410</v>
      </c>
      <c r="K9" s="416"/>
    </row>
    <row r="10" spans="1:13" ht="24" customHeight="1" x14ac:dyDescent="0.25">
      <c r="A10" s="405"/>
      <c r="B10" s="405"/>
      <c r="C10" s="405"/>
      <c r="D10" s="405"/>
      <c r="E10" s="405"/>
      <c r="F10" s="405"/>
      <c r="G10" s="405"/>
      <c r="H10" s="405"/>
      <c r="I10" s="405"/>
      <c r="J10" s="405"/>
      <c r="K10" s="405"/>
    </row>
    <row r="11" spans="1:13" ht="13.8" x14ac:dyDescent="0.25">
      <c r="A11" s="131"/>
      <c r="B11" s="131"/>
      <c r="C11" s="131"/>
      <c r="D11" s="131"/>
      <c r="E11" s="131"/>
      <c r="F11" s="131"/>
      <c r="G11" s="131"/>
      <c r="H11" s="131"/>
      <c r="I11" s="131"/>
      <c r="J11" s="131"/>
      <c r="K11" s="131"/>
    </row>
    <row r="12" spans="1:13" ht="20.100000000000001" customHeight="1" x14ac:dyDescent="0.25">
      <c r="A12" s="127" t="s">
        <v>1</v>
      </c>
      <c r="B12" s="149">
        <v>4115212.8701973748</v>
      </c>
      <c r="C12" s="149">
        <v>1255402.6989451544</v>
      </c>
      <c r="D12" s="149">
        <v>457465.06646285922</v>
      </c>
      <c r="E12" s="149">
        <v>531947.013984964</v>
      </c>
      <c r="F12" s="149">
        <v>265990.61849731585</v>
      </c>
      <c r="G12" s="149">
        <v>2859810.1712522334</v>
      </c>
      <c r="H12" s="149">
        <v>542849.48059672338</v>
      </c>
      <c r="I12" s="149">
        <v>742116.94569872716</v>
      </c>
      <c r="J12" s="149">
        <v>1574843.7449567893</v>
      </c>
      <c r="K12" s="149">
        <v>933148.11183747835</v>
      </c>
    </row>
    <row r="13" spans="1:13" ht="13.8" x14ac:dyDescent="0.25">
      <c r="A13" s="128"/>
      <c r="B13" s="150"/>
      <c r="C13" s="150"/>
      <c r="D13" s="150"/>
      <c r="E13" s="150"/>
      <c r="F13" s="150"/>
      <c r="G13" s="150"/>
      <c r="H13" s="150"/>
      <c r="I13" s="150"/>
      <c r="J13" s="150"/>
      <c r="K13" s="150"/>
    </row>
    <row r="14" spans="1:13" ht="20.100000000000001" customHeight="1" x14ac:dyDescent="0.25">
      <c r="A14" s="127" t="s">
        <v>3</v>
      </c>
      <c r="B14" s="151">
        <v>1941731.1863429619</v>
      </c>
      <c r="C14" s="151">
        <v>588294.32325904514</v>
      </c>
      <c r="D14" s="151">
        <v>212553.07343689061</v>
      </c>
      <c r="E14" s="151">
        <v>237448.86105960657</v>
      </c>
      <c r="F14" s="151">
        <v>138292.38876254691</v>
      </c>
      <c r="G14" s="151">
        <v>1353436.8630839123</v>
      </c>
      <c r="H14" s="151">
        <v>270741.62824236695</v>
      </c>
      <c r="I14" s="151">
        <v>318536.9155574211</v>
      </c>
      <c r="J14" s="151">
        <v>764158.31928412418</v>
      </c>
      <c r="K14" s="151">
        <v>474118.5191866844</v>
      </c>
    </row>
    <row r="15" spans="1:13" ht="20.100000000000001" customHeight="1" x14ac:dyDescent="0.25">
      <c r="A15" s="128" t="s">
        <v>5</v>
      </c>
      <c r="B15" s="150">
        <v>1770141.8641050789</v>
      </c>
      <c r="C15" s="150">
        <v>516331.45709067583</v>
      </c>
      <c r="D15" s="150">
        <v>203519.49105024798</v>
      </c>
      <c r="E15" s="150">
        <v>231907.41603552719</v>
      </c>
      <c r="F15" s="150">
        <v>80904.55000490052</v>
      </c>
      <c r="G15" s="150">
        <v>1253810.4070144044</v>
      </c>
      <c r="H15" s="150">
        <v>225760.58823491202</v>
      </c>
      <c r="I15" s="150">
        <v>355957.08627325809</v>
      </c>
      <c r="J15" s="150">
        <v>672092.73250623583</v>
      </c>
      <c r="K15" s="150">
        <v>376130.08255922218</v>
      </c>
    </row>
    <row r="16" spans="1:13" ht="20.100000000000001" customHeight="1" x14ac:dyDescent="0.25">
      <c r="A16" s="127" t="s">
        <v>7</v>
      </c>
      <c r="B16" s="151">
        <v>391160.09375099884</v>
      </c>
      <c r="C16" s="151">
        <v>146506.69863009721</v>
      </c>
      <c r="D16" s="151">
        <v>39589.170508054689</v>
      </c>
      <c r="E16" s="151">
        <v>60656.750222236195</v>
      </c>
      <c r="F16" s="151">
        <v>46260.777899806235</v>
      </c>
      <c r="G16" s="151">
        <v>244653.39512090251</v>
      </c>
      <c r="H16" s="151">
        <v>44810.222330508514</v>
      </c>
      <c r="I16" s="151">
        <v>65592.390168561338</v>
      </c>
      <c r="J16" s="151">
        <v>134250.78262183259</v>
      </c>
      <c r="K16" s="151">
        <v>80224.994342545018</v>
      </c>
    </row>
    <row r="17" spans="1:11" ht="20.100000000000001" customHeight="1" x14ac:dyDescent="0.25">
      <c r="A17" s="128" t="s">
        <v>466</v>
      </c>
      <c r="B17" s="150">
        <v>12179.725998336033</v>
      </c>
      <c r="C17" s="150">
        <v>4270.2199653231546</v>
      </c>
      <c r="D17" s="150">
        <v>1803.3314676660048</v>
      </c>
      <c r="E17" s="150">
        <v>1933.9866675942683</v>
      </c>
      <c r="F17" s="150">
        <v>532.90183006288055</v>
      </c>
      <c r="G17" s="150">
        <v>7909.5060330128754</v>
      </c>
      <c r="H17" s="150">
        <v>1537.0417889390433</v>
      </c>
      <c r="I17" s="150">
        <v>2030.5536994871941</v>
      </c>
      <c r="J17" s="150">
        <v>4341.9105445866417</v>
      </c>
      <c r="K17" s="150">
        <v>2674.5157490268389</v>
      </c>
    </row>
    <row r="18" spans="1:11" ht="13.8" x14ac:dyDescent="0.25">
      <c r="A18" s="127"/>
      <c r="B18" s="151"/>
      <c r="C18" s="151"/>
      <c r="D18" s="151"/>
      <c r="E18" s="151"/>
      <c r="F18" s="151"/>
      <c r="G18" s="151"/>
      <c r="H18" s="151"/>
      <c r="I18" s="151"/>
      <c r="J18" s="151"/>
      <c r="K18" s="151"/>
    </row>
    <row r="19" spans="1:11" ht="20.100000000000001" customHeight="1" x14ac:dyDescent="0.25">
      <c r="A19" s="103" t="s">
        <v>3</v>
      </c>
      <c r="B19" s="150"/>
      <c r="C19" s="150"/>
      <c r="D19" s="150"/>
      <c r="E19" s="150"/>
      <c r="F19" s="150"/>
      <c r="G19" s="150"/>
      <c r="H19" s="150"/>
      <c r="I19" s="150"/>
      <c r="J19" s="150"/>
      <c r="K19" s="150"/>
    </row>
    <row r="20" spans="1:11" ht="13.8" x14ac:dyDescent="0.25">
      <c r="A20" s="127"/>
      <c r="B20" s="151"/>
      <c r="C20" s="151"/>
      <c r="D20" s="151"/>
      <c r="E20" s="151"/>
      <c r="F20" s="151"/>
      <c r="G20" s="151"/>
      <c r="H20" s="151"/>
      <c r="I20" s="151"/>
      <c r="J20" s="151"/>
      <c r="K20" s="151"/>
    </row>
    <row r="21" spans="1:11" ht="20.100000000000001" customHeight="1" x14ac:dyDescent="0.25">
      <c r="A21" s="128" t="s">
        <v>186</v>
      </c>
      <c r="B21" s="150">
        <v>296297.64297745487</v>
      </c>
      <c r="C21" s="150">
        <v>88747.156345768468</v>
      </c>
      <c r="D21" s="150">
        <v>34585.542194966547</v>
      </c>
      <c r="E21" s="150">
        <v>28421.810219558207</v>
      </c>
      <c r="F21" s="150">
        <v>25739.803931243761</v>
      </c>
      <c r="G21" s="150">
        <v>207550.48663168598</v>
      </c>
      <c r="H21" s="150">
        <v>38404.987167166793</v>
      </c>
      <c r="I21" s="150">
        <v>49379.118778052143</v>
      </c>
      <c r="J21" s="150">
        <v>119766.38068646714</v>
      </c>
      <c r="K21" s="150">
        <v>63750.130336675349</v>
      </c>
    </row>
    <row r="22" spans="1:11" ht="20.100000000000001" customHeight="1" x14ac:dyDescent="0.25">
      <c r="A22" s="127" t="s">
        <v>249</v>
      </c>
      <c r="B22" s="151">
        <v>158191.34374126152</v>
      </c>
      <c r="C22" s="151">
        <v>53307.733510197242</v>
      </c>
      <c r="D22" s="151">
        <v>18542.74615620829</v>
      </c>
      <c r="E22" s="151">
        <v>22003.516478014499</v>
      </c>
      <c r="F22" s="151">
        <v>12761.470875974444</v>
      </c>
      <c r="G22" s="151">
        <v>104883.61023106438</v>
      </c>
      <c r="H22" s="151">
        <v>22737.121804655199</v>
      </c>
      <c r="I22" s="151">
        <v>24489.258958831437</v>
      </c>
      <c r="J22" s="151">
        <v>57657.229467577796</v>
      </c>
      <c r="K22" s="151">
        <v>38643.813870021047</v>
      </c>
    </row>
    <row r="23" spans="1:11" ht="20.100000000000001" customHeight="1" x14ac:dyDescent="0.25">
      <c r="A23" s="128" t="s">
        <v>180</v>
      </c>
      <c r="B23" s="150">
        <v>129508.19137098841</v>
      </c>
      <c r="C23" s="150">
        <v>38814.753826407054</v>
      </c>
      <c r="D23" s="150">
        <v>13447.32021592397</v>
      </c>
      <c r="E23" s="150">
        <v>10617.997202102597</v>
      </c>
      <c r="F23" s="150">
        <v>14749.436408380494</v>
      </c>
      <c r="G23" s="150">
        <v>90693.437544581204</v>
      </c>
      <c r="H23" s="150">
        <v>17918.167233320117</v>
      </c>
      <c r="I23" s="150">
        <v>22031.31874585995</v>
      </c>
      <c r="J23" s="150">
        <v>50743.951565401141</v>
      </c>
      <c r="K23" s="150">
        <v>31896.441811053781</v>
      </c>
    </row>
    <row r="24" spans="1:11" ht="20.100000000000001" customHeight="1" x14ac:dyDescent="0.25">
      <c r="A24" s="127" t="s">
        <v>192</v>
      </c>
      <c r="B24" s="151">
        <v>101423.40740657596</v>
      </c>
      <c r="C24" s="151">
        <v>19949.551912114355</v>
      </c>
      <c r="D24" s="151">
        <v>9211.8671140175029</v>
      </c>
      <c r="E24" s="151">
        <v>7006.9536126229914</v>
      </c>
      <c r="F24" s="151">
        <v>3730.7311854738568</v>
      </c>
      <c r="G24" s="151">
        <v>81473.855494461473</v>
      </c>
      <c r="H24" s="151">
        <v>15789.758849260394</v>
      </c>
      <c r="I24" s="151">
        <v>16377.784915606482</v>
      </c>
      <c r="J24" s="151">
        <v>49306.31172959465</v>
      </c>
      <c r="K24" s="151">
        <v>29474.272065432171</v>
      </c>
    </row>
    <row r="25" spans="1:11" ht="20.100000000000001" customHeight="1" x14ac:dyDescent="0.25">
      <c r="A25" s="128" t="s">
        <v>179</v>
      </c>
      <c r="B25" s="150">
        <v>234614.63189007941</v>
      </c>
      <c r="C25" s="150">
        <v>82892.287425210365</v>
      </c>
      <c r="D25" s="150">
        <v>25218.926415680522</v>
      </c>
      <c r="E25" s="150">
        <v>40812.315015241969</v>
      </c>
      <c r="F25" s="150">
        <v>16861.045994287892</v>
      </c>
      <c r="G25" s="150">
        <v>151722.34446486869</v>
      </c>
      <c r="H25" s="150">
        <v>33805.903504157592</v>
      </c>
      <c r="I25" s="150">
        <v>35746.056616864094</v>
      </c>
      <c r="J25" s="150">
        <v>82170.384343847007</v>
      </c>
      <c r="K25" s="150">
        <v>55188.941488365163</v>
      </c>
    </row>
    <row r="26" spans="1:11" ht="20.100000000000001" customHeight="1" x14ac:dyDescent="0.25">
      <c r="A26" s="127" t="s">
        <v>190</v>
      </c>
      <c r="B26" s="151">
        <v>208508.60110820297</v>
      </c>
      <c r="C26" s="151">
        <v>69071.982649786456</v>
      </c>
      <c r="D26" s="151">
        <v>28640.125817693235</v>
      </c>
      <c r="E26" s="151">
        <v>24267.941982861936</v>
      </c>
      <c r="F26" s="151">
        <v>16163.914849231387</v>
      </c>
      <c r="G26" s="151">
        <v>139436.61845841663</v>
      </c>
      <c r="H26" s="151">
        <v>28836.509440751834</v>
      </c>
      <c r="I26" s="151">
        <v>29527.200444597984</v>
      </c>
      <c r="J26" s="151">
        <v>81072.908573066816</v>
      </c>
      <c r="K26" s="151">
        <v>53794.242962088203</v>
      </c>
    </row>
    <row r="27" spans="1:11" ht="20.100000000000001" customHeight="1" x14ac:dyDescent="0.25">
      <c r="A27" s="128" t="s">
        <v>193</v>
      </c>
      <c r="B27" s="150">
        <v>80116.462578317572</v>
      </c>
      <c r="C27" s="150">
        <v>28859.45818699872</v>
      </c>
      <c r="D27" s="150">
        <v>6400.3533543621288</v>
      </c>
      <c r="E27" s="150">
        <v>15965.706379119654</v>
      </c>
      <c r="F27" s="150">
        <v>6493.3984535169593</v>
      </c>
      <c r="G27" s="150">
        <v>51257.004391318806</v>
      </c>
      <c r="H27" s="150">
        <v>9304.9244919124503</v>
      </c>
      <c r="I27" s="150">
        <v>12861.14540369008</v>
      </c>
      <c r="J27" s="150">
        <v>29090.934495716265</v>
      </c>
      <c r="K27" s="150">
        <v>15660.336429052828</v>
      </c>
    </row>
    <row r="28" spans="1:11" ht="20.100000000000001" customHeight="1" x14ac:dyDescent="0.25">
      <c r="A28" s="127" t="s">
        <v>181</v>
      </c>
      <c r="B28" s="151">
        <v>185051.2181249097</v>
      </c>
      <c r="C28" s="151">
        <v>56021.90610493155</v>
      </c>
      <c r="D28" s="151">
        <v>22850.164011992241</v>
      </c>
      <c r="E28" s="151">
        <v>19568.284529948021</v>
      </c>
      <c r="F28" s="151">
        <v>13603.457562991305</v>
      </c>
      <c r="G28" s="151">
        <v>129029.31201997804</v>
      </c>
      <c r="H28" s="151">
        <v>23703.545785127364</v>
      </c>
      <c r="I28" s="151">
        <v>30491.11484954118</v>
      </c>
      <c r="J28" s="151">
        <v>74834.651385309568</v>
      </c>
      <c r="K28" s="151">
        <v>44801.887347779768</v>
      </c>
    </row>
    <row r="29" spans="1:11" ht="20.100000000000001" customHeight="1" x14ac:dyDescent="0.25">
      <c r="A29" s="128" t="s">
        <v>184</v>
      </c>
      <c r="B29" s="150">
        <v>295462.24792622088</v>
      </c>
      <c r="C29" s="150">
        <v>63129.620134411241</v>
      </c>
      <c r="D29" s="150">
        <v>24786.26838213623</v>
      </c>
      <c r="E29" s="150">
        <v>26896.357714112226</v>
      </c>
      <c r="F29" s="150">
        <v>11446.994038162833</v>
      </c>
      <c r="G29" s="150">
        <v>232332.62779180973</v>
      </c>
      <c r="H29" s="150">
        <v>46400.211403522379</v>
      </c>
      <c r="I29" s="150">
        <v>58477.109159627711</v>
      </c>
      <c r="J29" s="150">
        <v>127455.30722865959</v>
      </c>
      <c r="K29" s="150">
        <v>83994.914122548347</v>
      </c>
    </row>
    <row r="30" spans="1:11" ht="20.100000000000001" customHeight="1" x14ac:dyDescent="0.25">
      <c r="A30" s="127" t="s">
        <v>195</v>
      </c>
      <c r="B30" s="151">
        <v>120199.041627271</v>
      </c>
      <c r="C30" s="151">
        <v>39139.294514791014</v>
      </c>
      <c r="D30" s="151">
        <v>16317.137366097484</v>
      </c>
      <c r="E30" s="151">
        <v>11949.492724885698</v>
      </c>
      <c r="F30" s="151">
        <v>10872.664423807812</v>
      </c>
      <c r="G30" s="151">
        <v>81059.747112480007</v>
      </c>
      <c r="H30" s="151">
        <v>18158.227826070441</v>
      </c>
      <c r="I30" s="151">
        <v>14438.207891758033</v>
      </c>
      <c r="J30" s="151">
        <v>48463.311394651566</v>
      </c>
      <c r="K30" s="151">
        <v>31796.370755166165</v>
      </c>
    </row>
    <row r="31" spans="1:11" ht="20.100000000000001" customHeight="1" x14ac:dyDescent="0.25">
      <c r="A31" s="128" t="s">
        <v>250</v>
      </c>
      <c r="B31" s="150">
        <v>132358.39759167458</v>
      </c>
      <c r="C31" s="150">
        <v>48360.578648427814</v>
      </c>
      <c r="D31" s="150">
        <v>12552.622407812802</v>
      </c>
      <c r="E31" s="150">
        <v>29938.485201138694</v>
      </c>
      <c r="F31" s="150">
        <v>5869.4710394762624</v>
      </c>
      <c r="G31" s="150">
        <v>83997.818943246748</v>
      </c>
      <c r="H31" s="150">
        <v>15682.270736423263</v>
      </c>
      <c r="I31" s="150">
        <v>24718.599792992969</v>
      </c>
      <c r="J31" s="150">
        <v>43596.948413830527</v>
      </c>
      <c r="K31" s="150">
        <v>25117.167998506393</v>
      </c>
    </row>
    <row r="32" spans="1:11" ht="13.8" x14ac:dyDescent="0.25">
      <c r="A32" s="127"/>
      <c r="B32" s="151"/>
      <c r="C32" s="151"/>
      <c r="D32" s="151"/>
      <c r="E32" s="151"/>
      <c r="F32" s="151"/>
      <c r="G32" s="151"/>
      <c r="H32" s="151"/>
      <c r="I32" s="151"/>
      <c r="J32" s="151"/>
      <c r="K32" s="151"/>
    </row>
    <row r="33" spans="1:11" ht="20.100000000000001" customHeight="1" x14ac:dyDescent="0.25">
      <c r="A33" s="103" t="s">
        <v>5</v>
      </c>
      <c r="B33" s="150"/>
      <c r="C33" s="150"/>
      <c r="D33" s="150"/>
      <c r="E33" s="150"/>
      <c r="F33" s="150"/>
      <c r="G33" s="150"/>
      <c r="H33" s="150"/>
      <c r="I33" s="150"/>
      <c r="J33" s="150"/>
      <c r="K33" s="150"/>
    </row>
    <row r="34" spans="1:11" ht="13.8" x14ac:dyDescent="0.25">
      <c r="A34" s="127"/>
      <c r="B34" s="151"/>
      <c r="C34" s="151"/>
      <c r="D34" s="151"/>
      <c r="E34" s="151"/>
      <c r="F34" s="151"/>
      <c r="G34" s="151"/>
      <c r="H34" s="151"/>
      <c r="I34" s="151"/>
      <c r="J34" s="151"/>
      <c r="K34" s="151"/>
    </row>
    <row r="35" spans="1:11" ht="20.100000000000001" customHeight="1" x14ac:dyDescent="0.25">
      <c r="A35" s="128" t="s">
        <v>175</v>
      </c>
      <c r="B35" s="150">
        <v>144630.59496128323</v>
      </c>
      <c r="C35" s="150">
        <v>48193.821380188849</v>
      </c>
      <c r="D35" s="150">
        <v>15722.305639414366</v>
      </c>
      <c r="E35" s="150">
        <v>20915.237861681373</v>
      </c>
      <c r="F35" s="150">
        <v>11556.277879093093</v>
      </c>
      <c r="G35" s="150">
        <v>96436.773581094414</v>
      </c>
      <c r="H35" s="150">
        <v>16553.735054382632</v>
      </c>
      <c r="I35" s="150">
        <v>25853.386283701915</v>
      </c>
      <c r="J35" s="150">
        <v>54029.652243009863</v>
      </c>
      <c r="K35" s="150">
        <v>31017.596804106219</v>
      </c>
    </row>
    <row r="36" spans="1:11" ht="20.100000000000001" customHeight="1" x14ac:dyDescent="0.25">
      <c r="A36" s="127" t="s">
        <v>183</v>
      </c>
      <c r="B36" s="151">
        <v>331027.5112788743</v>
      </c>
      <c r="C36" s="151">
        <v>128228.84527224186</v>
      </c>
      <c r="D36" s="151">
        <v>35645.034354033531</v>
      </c>
      <c r="E36" s="151">
        <v>71691.479826181632</v>
      </c>
      <c r="F36" s="151">
        <v>20892.331092026725</v>
      </c>
      <c r="G36" s="151">
        <v>202798.66600663247</v>
      </c>
      <c r="H36" s="151">
        <v>36298.127405454317</v>
      </c>
      <c r="I36" s="151">
        <v>57967.875389933979</v>
      </c>
      <c r="J36" s="151">
        <v>108532.66321124419</v>
      </c>
      <c r="K36" s="151">
        <v>64971.651466185052</v>
      </c>
    </row>
    <row r="37" spans="1:11" ht="20.100000000000001" customHeight="1" x14ac:dyDescent="0.25">
      <c r="A37" s="128" t="s">
        <v>178</v>
      </c>
      <c r="B37" s="150">
        <v>290820.68544074078</v>
      </c>
      <c r="C37" s="150">
        <v>71255.766867388505</v>
      </c>
      <c r="D37" s="150">
        <v>32408.335072081241</v>
      </c>
      <c r="E37" s="150">
        <v>27854.089836232593</v>
      </c>
      <c r="F37" s="150">
        <v>10993.341959074594</v>
      </c>
      <c r="G37" s="150">
        <v>219564.9185733523</v>
      </c>
      <c r="H37" s="150">
        <v>38403.697124264429</v>
      </c>
      <c r="I37" s="150">
        <v>56350.451475274713</v>
      </c>
      <c r="J37" s="150">
        <v>124810.76997381316</v>
      </c>
      <c r="K37" s="150">
        <v>65894.005114770844</v>
      </c>
    </row>
    <row r="38" spans="1:11" ht="20.100000000000001" customHeight="1" x14ac:dyDescent="0.25">
      <c r="A38" s="127" t="s">
        <v>176</v>
      </c>
      <c r="B38" s="151">
        <v>103299.54703271332</v>
      </c>
      <c r="C38" s="151">
        <v>25122.622880038776</v>
      </c>
      <c r="D38" s="151">
        <v>9920.1658940935467</v>
      </c>
      <c r="E38" s="151">
        <v>10744.918227530672</v>
      </c>
      <c r="F38" s="151">
        <v>4457.5387584145565</v>
      </c>
      <c r="G38" s="151">
        <v>78176.924152674488</v>
      </c>
      <c r="H38" s="151">
        <v>14197.480185627996</v>
      </c>
      <c r="I38" s="151">
        <v>24275.335647249583</v>
      </c>
      <c r="J38" s="151">
        <v>39704.10831979692</v>
      </c>
      <c r="K38" s="151">
        <v>20282.000747464754</v>
      </c>
    </row>
    <row r="39" spans="1:11" ht="20.100000000000001" customHeight="1" x14ac:dyDescent="0.25">
      <c r="A39" s="128" t="s">
        <v>182</v>
      </c>
      <c r="B39" s="150">
        <v>893088.37965582067</v>
      </c>
      <c r="C39" s="150">
        <v>241789.70966672577</v>
      </c>
      <c r="D39" s="150">
        <v>109335.06428628539</v>
      </c>
      <c r="E39" s="150">
        <v>99760.90177282787</v>
      </c>
      <c r="F39" s="150">
        <v>32693.743607612367</v>
      </c>
      <c r="G39" s="150">
        <v>651298.66998909402</v>
      </c>
      <c r="H39" s="150">
        <v>119614.77432898793</v>
      </c>
      <c r="I39" s="150">
        <v>188957.55545840089</v>
      </c>
      <c r="J39" s="150">
        <v>342726.34020170418</v>
      </c>
      <c r="K39" s="150">
        <v>192769.85778914596</v>
      </c>
    </row>
    <row r="40" spans="1:11" ht="20.100000000000001" customHeight="1" x14ac:dyDescent="0.25">
      <c r="A40" s="127" t="s">
        <v>189</v>
      </c>
      <c r="B40" s="151">
        <v>7275.1457356540295</v>
      </c>
      <c r="C40" s="151">
        <v>1740.6910240921245</v>
      </c>
      <c r="D40" s="151">
        <v>488.58580434009423</v>
      </c>
      <c r="E40" s="151">
        <v>940.78851107290927</v>
      </c>
      <c r="F40" s="151">
        <v>311.31670867912067</v>
      </c>
      <c r="G40" s="151">
        <v>5534.4547115619043</v>
      </c>
      <c r="H40" s="151">
        <v>692.77413619456968</v>
      </c>
      <c r="I40" s="151">
        <v>2552.4820186987563</v>
      </c>
      <c r="J40" s="151">
        <v>2289.1985566685748</v>
      </c>
      <c r="K40" s="151">
        <v>1194.9706375498747</v>
      </c>
    </row>
    <row r="41" spans="1:11" ht="13.8" x14ac:dyDescent="0.25">
      <c r="A41" s="128"/>
      <c r="B41" s="150"/>
      <c r="C41" s="150"/>
      <c r="D41" s="150"/>
      <c r="E41" s="150"/>
      <c r="F41" s="150"/>
      <c r="G41" s="150"/>
      <c r="H41" s="150"/>
      <c r="I41" s="150"/>
      <c r="J41" s="150"/>
      <c r="K41" s="150"/>
    </row>
    <row r="42" spans="1:11" ht="20.100000000000001" customHeight="1" x14ac:dyDescent="0.25">
      <c r="A42" s="137" t="s">
        <v>7</v>
      </c>
      <c r="B42" s="151"/>
      <c r="C42" s="151"/>
      <c r="D42" s="151"/>
      <c r="E42" s="151"/>
      <c r="F42" s="151"/>
      <c r="G42" s="151"/>
      <c r="H42" s="151"/>
      <c r="I42" s="151"/>
      <c r="J42" s="151"/>
      <c r="K42" s="151"/>
    </row>
    <row r="43" spans="1:11" ht="13.8" x14ac:dyDescent="0.25">
      <c r="A43" s="128"/>
      <c r="B43" s="150"/>
      <c r="C43" s="150"/>
      <c r="D43" s="150"/>
      <c r="E43" s="150"/>
      <c r="F43" s="150"/>
      <c r="G43" s="150"/>
      <c r="H43" s="150"/>
      <c r="I43" s="150"/>
      <c r="J43" s="150"/>
      <c r="K43" s="150"/>
    </row>
    <row r="44" spans="1:11" ht="20.100000000000001" customHeight="1" x14ac:dyDescent="0.25">
      <c r="A44" s="127" t="s">
        <v>251</v>
      </c>
      <c r="B44" s="151">
        <v>152021.90288505962</v>
      </c>
      <c r="C44" s="151">
        <v>52584.857173285207</v>
      </c>
      <c r="D44" s="151">
        <v>15024.241669300891</v>
      </c>
      <c r="E44" s="151">
        <v>18459.082648413158</v>
      </c>
      <c r="F44" s="151">
        <v>19101.532855571142</v>
      </c>
      <c r="G44" s="151">
        <v>99437.045711774466</v>
      </c>
      <c r="H44" s="151">
        <v>15077.297894709465</v>
      </c>
      <c r="I44" s="151">
        <v>22893.833319080539</v>
      </c>
      <c r="J44" s="151">
        <v>61465.91449798442</v>
      </c>
      <c r="K44" s="151">
        <v>28915.66009684305</v>
      </c>
    </row>
    <row r="45" spans="1:11" ht="20.100000000000001" customHeight="1" x14ac:dyDescent="0.25">
      <c r="A45" s="128" t="s">
        <v>194</v>
      </c>
      <c r="B45" s="150">
        <v>18233.654460264937</v>
      </c>
      <c r="C45" s="150">
        <v>6234.5568597467536</v>
      </c>
      <c r="D45" s="150">
        <v>1559.4283069574135</v>
      </c>
      <c r="E45" s="150">
        <v>3688.0020350123473</v>
      </c>
      <c r="F45" s="150">
        <v>987.12651777699136</v>
      </c>
      <c r="G45" s="150">
        <v>11999.097600518187</v>
      </c>
      <c r="H45" s="150">
        <v>2250.0833450179271</v>
      </c>
      <c r="I45" s="150">
        <v>4007.0111930676594</v>
      </c>
      <c r="J45" s="150">
        <v>5742.0030624325927</v>
      </c>
      <c r="K45" s="150">
        <v>3992.9664246366624</v>
      </c>
    </row>
    <row r="46" spans="1:11" ht="20.100000000000001" customHeight="1" x14ac:dyDescent="0.25">
      <c r="A46" s="127" t="s">
        <v>191</v>
      </c>
      <c r="B46" s="151">
        <v>48365.230013430264</v>
      </c>
      <c r="C46" s="151">
        <v>25133.705285873908</v>
      </c>
      <c r="D46" s="151">
        <v>3610.6781312961284</v>
      </c>
      <c r="E46" s="151">
        <v>11753.379582027641</v>
      </c>
      <c r="F46" s="151">
        <v>9769.6475725501186</v>
      </c>
      <c r="G46" s="151">
        <v>23231.524727556327</v>
      </c>
      <c r="H46" s="151">
        <v>4406.9625043505139</v>
      </c>
      <c r="I46" s="151">
        <v>8767.597476572857</v>
      </c>
      <c r="J46" s="151">
        <v>10056.964746632955</v>
      </c>
      <c r="K46" s="151">
        <v>7330.3428071565013</v>
      </c>
    </row>
    <row r="47" spans="1:11" ht="20.100000000000001" customHeight="1" x14ac:dyDescent="0.25">
      <c r="A47" s="128" t="s">
        <v>185</v>
      </c>
      <c r="B47" s="150">
        <v>13409.231057698176</v>
      </c>
      <c r="C47" s="150">
        <v>3810.320499360434</v>
      </c>
      <c r="D47" s="150">
        <v>1529.6016899038386</v>
      </c>
      <c r="E47" s="150">
        <v>1479.6089929594309</v>
      </c>
      <c r="F47" s="150">
        <v>801.10981649716302</v>
      </c>
      <c r="G47" s="150">
        <v>9598.9105583377441</v>
      </c>
      <c r="H47" s="150">
        <v>2495.6830290558496</v>
      </c>
      <c r="I47" s="150">
        <v>2046.3588296782066</v>
      </c>
      <c r="J47" s="150">
        <v>5056.8686996036913</v>
      </c>
      <c r="K47" s="150">
        <v>3853.5741373353735</v>
      </c>
    </row>
    <row r="48" spans="1:11" ht="20.100000000000001" customHeight="1" x14ac:dyDescent="0.25">
      <c r="A48" s="127" t="s">
        <v>188</v>
      </c>
      <c r="B48" s="151">
        <v>73488.481457320551</v>
      </c>
      <c r="C48" s="151">
        <v>29485.680751537147</v>
      </c>
      <c r="D48" s="151">
        <v>10245.569638582565</v>
      </c>
      <c r="E48" s="151">
        <v>13756.360670612719</v>
      </c>
      <c r="F48" s="151">
        <v>5483.7504423418914</v>
      </c>
      <c r="G48" s="151">
        <v>44002.800705783418</v>
      </c>
      <c r="H48" s="151">
        <v>8625.7724811463668</v>
      </c>
      <c r="I48" s="151">
        <v>11838.843529711725</v>
      </c>
      <c r="J48" s="151">
        <v>23538.184694925309</v>
      </c>
      <c r="K48" s="151">
        <v>16295.854635171279</v>
      </c>
    </row>
    <row r="49" spans="1:11" ht="20.100000000000001" customHeight="1" x14ac:dyDescent="0.25">
      <c r="A49" s="128" t="s">
        <v>252</v>
      </c>
      <c r="B49" s="150">
        <v>85641.593877226158</v>
      </c>
      <c r="C49" s="150">
        <v>29257.578060293814</v>
      </c>
      <c r="D49" s="150">
        <v>7619.6510720139449</v>
      </c>
      <c r="E49" s="150">
        <v>11520.316293210906</v>
      </c>
      <c r="F49" s="150">
        <v>10117.610695068981</v>
      </c>
      <c r="G49" s="150">
        <v>56384.015816932326</v>
      </c>
      <c r="H49" s="150">
        <v>11954.423076228386</v>
      </c>
      <c r="I49" s="150">
        <v>16038.745820450426</v>
      </c>
      <c r="J49" s="150">
        <v>28390.846920253523</v>
      </c>
      <c r="K49" s="150">
        <v>19836.596241402098</v>
      </c>
    </row>
    <row r="50" spans="1:11" ht="20.100000000000001" customHeight="1" x14ac:dyDescent="0.25">
      <c r="A50" s="137" t="s">
        <v>466</v>
      </c>
      <c r="B50" s="151">
        <v>12179.725998336033</v>
      </c>
      <c r="C50" s="151">
        <v>4270.2199653231546</v>
      </c>
      <c r="D50" s="151">
        <v>1803.3314676660048</v>
      </c>
      <c r="E50" s="151">
        <v>1933.9866675942683</v>
      </c>
      <c r="F50" s="151">
        <v>532.90183006288055</v>
      </c>
      <c r="G50" s="151">
        <v>7909.5060330128754</v>
      </c>
      <c r="H50" s="151">
        <v>1537.0417889390433</v>
      </c>
      <c r="I50" s="151">
        <v>2030.5536994871941</v>
      </c>
      <c r="J50" s="151">
        <v>4341.9105445866417</v>
      </c>
      <c r="K50" s="151">
        <v>2674.5157490268389</v>
      </c>
    </row>
    <row r="51" spans="1:11" x14ac:dyDescent="0.25">
      <c r="A51"/>
      <c r="B51"/>
      <c r="C51"/>
      <c r="D51"/>
      <c r="E51"/>
      <c r="F51"/>
      <c r="G51"/>
      <c r="H51"/>
      <c r="I51"/>
      <c r="J51"/>
    </row>
    <row r="52" spans="1:11" x14ac:dyDescent="0.25">
      <c r="A52" s="378" t="s">
        <v>487</v>
      </c>
      <c r="B52" s="378"/>
      <c r="C52" s="378"/>
      <c r="D52" s="378"/>
      <c r="E52" s="378"/>
      <c r="F52" s="378"/>
      <c r="G52" s="378"/>
      <c r="H52" s="378"/>
      <c r="I52" s="378"/>
      <c r="J52" s="378"/>
    </row>
    <row r="54" spans="1:11" x14ac:dyDescent="0.25">
      <c r="B54" s="179"/>
      <c r="C54" s="179"/>
      <c r="D54" s="179"/>
      <c r="E54" s="179"/>
      <c r="F54" s="179"/>
      <c r="G54" s="179"/>
      <c r="H54" s="179"/>
      <c r="I54" s="179"/>
      <c r="J54" s="179"/>
      <c r="K54" s="179"/>
    </row>
  </sheetData>
  <mergeCells count="18">
    <mergeCell ref="I9:I10"/>
    <mergeCell ref="J9:J10"/>
    <mergeCell ref="A52:J52"/>
    <mergeCell ref="A3:K3"/>
    <mergeCell ref="A4:K4"/>
    <mergeCell ref="A5:F5"/>
    <mergeCell ref="A6:A10"/>
    <mergeCell ref="B6:B10"/>
    <mergeCell ref="C6:K6"/>
    <mergeCell ref="C7:C10"/>
    <mergeCell ref="D7:F8"/>
    <mergeCell ref="G7:G10"/>
    <mergeCell ref="H7:J8"/>
    <mergeCell ref="K7:K10"/>
    <mergeCell ref="D9:D10"/>
    <mergeCell ref="E9:E10"/>
    <mergeCell ref="F9:F10"/>
    <mergeCell ref="H9:H10"/>
  </mergeCells>
  <hyperlinks>
    <hyperlink ref="M1" location="ÍNDICE!A1" display="INDICE" xr:uid="{00000000-0004-0000-2C00-000000000000}"/>
  </hyperlinks>
  <pageMargins left="1.1811023622047245" right="0" top="0" bottom="0" header="0" footer="0"/>
  <pageSetup paperSize="9" scale="62" fitToWidth="0" orientation="landscape" r:id="rId1"/>
  <headerFooter alignWithMargins="0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sheetPr codeName="Hoja43">
    <pageSetUpPr fitToPage="1"/>
  </sheetPr>
  <dimension ref="A1:L91"/>
  <sheetViews>
    <sheetView showGridLines="0" zoomScale="80" zoomScaleNormal="80" workbookViewId="0">
      <selection activeCell="I80" sqref="I80"/>
    </sheetView>
  </sheetViews>
  <sheetFormatPr baseColWidth="10" defaultColWidth="11.44140625" defaultRowHeight="13.2" x14ac:dyDescent="0.25"/>
  <cols>
    <col min="1" max="1" width="40.44140625" style="26" customWidth="1"/>
    <col min="2" max="2" width="13.44140625" style="26" customWidth="1"/>
    <col min="3" max="3" width="10.88671875" style="26" customWidth="1"/>
    <col min="4" max="4" width="16.33203125" style="26" customWidth="1"/>
    <col min="5" max="5" width="19.109375" style="26" customWidth="1"/>
    <col min="6" max="6" width="14.88671875" style="26" customWidth="1"/>
    <col min="7" max="7" width="13.5546875" style="26" customWidth="1"/>
    <col min="8" max="8" width="15.88671875" style="26" customWidth="1"/>
    <col min="9" max="9" width="17.6640625" style="26" customWidth="1"/>
    <col min="10" max="10" width="16.44140625" style="26" customWidth="1"/>
    <col min="11" max="16384" width="11.44140625" style="26"/>
  </cols>
  <sheetData>
    <row r="1" spans="1:12" ht="84.75" customHeight="1" x14ac:dyDescent="0.25">
      <c r="L1" s="206" t="s">
        <v>151</v>
      </c>
    </row>
    <row r="3" spans="1:12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I3" s="403"/>
      <c r="J3" s="403"/>
    </row>
    <row r="4" spans="1:12" ht="15.9" customHeight="1" x14ac:dyDescent="0.25">
      <c r="A4" s="403" t="s">
        <v>504</v>
      </c>
      <c r="B4" s="403"/>
      <c r="C4" s="403"/>
      <c r="D4" s="403"/>
      <c r="E4" s="403"/>
      <c r="F4" s="403"/>
      <c r="G4" s="403"/>
      <c r="H4" s="403"/>
      <c r="I4" s="403"/>
      <c r="J4" s="403"/>
    </row>
    <row r="5" spans="1:12" ht="14.1" customHeight="1" x14ac:dyDescent="0.25"/>
    <row r="6" spans="1:12" ht="14.1" customHeight="1" x14ac:dyDescent="0.25">
      <c r="A6" s="404" t="s">
        <v>238</v>
      </c>
      <c r="B6" s="404" t="s">
        <v>240</v>
      </c>
      <c r="C6" s="406" t="s">
        <v>411</v>
      </c>
      <c r="D6" s="407"/>
      <c r="E6" s="407"/>
      <c r="F6" s="407"/>
      <c r="G6" s="407"/>
      <c r="H6" s="407"/>
      <c r="I6" s="407"/>
      <c r="J6" s="408"/>
    </row>
    <row r="7" spans="1:12" ht="14.1" customHeight="1" x14ac:dyDescent="0.25">
      <c r="A7" s="416"/>
      <c r="B7" s="416"/>
      <c r="C7" s="416" t="s">
        <v>402</v>
      </c>
      <c r="D7" s="406" t="s">
        <v>403</v>
      </c>
      <c r="E7" s="407"/>
      <c r="F7" s="408"/>
      <c r="G7" s="404" t="s">
        <v>402</v>
      </c>
      <c r="H7" s="407" t="s">
        <v>225</v>
      </c>
      <c r="I7" s="407"/>
      <c r="J7" s="408"/>
    </row>
    <row r="8" spans="1:12" ht="19.5" customHeight="1" x14ac:dyDescent="0.25">
      <c r="A8" s="416"/>
      <c r="B8" s="416"/>
      <c r="C8" s="416"/>
      <c r="D8" s="404" t="s">
        <v>405</v>
      </c>
      <c r="E8" s="404" t="s">
        <v>406</v>
      </c>
      <c r="F8" s="404" t="s">
        <v>407</v>
      </c>
      <c r="G8" s="416"/>
      <c r="H8" s="404" t="s">
        <v>408</v>
      </c>
      <c r="I8" s="404" t="s">
        <v>409</v>
      </c>
      <c r="J8" s="404" t="s">
        <v>410</v>
      </c>
    </row>
    <row r="9" spans="1:12" ht="48.75" customHeight="1" x14ac:dyDescent="0.25">
      <c r="A9" s="405"/>
      <c r="B9" s="405"/>
      <c r="C9" s="405"/>
      <c r="D9" s="405"/>
      <c r="E9" s="405"/>
      <c r="F9" s="405"/>
      <c r="G9" s="405"/>
      <c r="H9" s="405"/>
      <c r="I9" s="405"/>
      <c r="J9" s="405"/>
    </row>
    <row r="10" spans="1:12" ht="13.8" x14ac:dyDescent="0.25">
      <c r="A10" s="131"/>
      <c r="B10" s="131"/>
      <c r="C10" s="131"/>
      <c r="D10" s="131"/>
      <c r="E10" s="131"/>
      <c r="F10" s="131"/>
      <c r="G10" s="131"/>
      <c r="H10" s="131"/>
      <c r="I10" s="131"/>
      <c r="J10" s="131"/>
    </row>
    <row r="11" spans="1:12" ht="20.100000000000001" customHeight="1" x14ac:dyDescent="0.25">
      <c r="A11" s="127" t="s">
        <v>1</v>
      </c>
      <c r="B11" s="188">
        <v>261010.52984333149</v>
      </c>
      <c r="C11" s="188">
        <v>153898.46786623559</v>
      </c>
      <c r="D11" s="188">
        <v>47414.714858556414</v>
      </c>
      <c r="E11" s="188">
        <v>85272.056313002002</v>
      </c>
      <c r="F11" s="188">
        <v>21211.696694677314</v>
      </c>
      <c r="G11" s="188">
        <v>107112.06197709558</v>
      </c>
      <c r="H11" s="188">
        <v>14553.977314924588</v>
      </c>
      <c r="I11" s="188">
        <v>47630.130976461624</v>
      </c>
      <c r="J11" s="188">
        <v>44927.953685709355</v>
      </c>
    </row>
    <row r="12" spans="1:12" ht="13.8" x14ac:dyDescent="0.25">
      <c r="A12" s="128"/>
      <c r="B12" s="198"/>
      <c r="C12" s="198"/>
      <c r="D12" s="198"/>
      <c r="E12" s="198"/>
      <c r="F12" s="198"/>
      <c r="G12" s="198"/>
      <c r="H12" s="198"/>
      <c r="I12" s="198"/>
      <c r="J12" s="198"/>
    </row>
    <row r="13" spans="1:12" ht="20.100000000000001" customHeight="1" x14ac:dyDescent="0.25">
      <c r="A13" s="127" t="s">
        <v>3</v>
      </c>
      <c r="B13" s="199">
        <v>140631.32376754732</v>
      </c>
      <c r="C13" s="199">
        <v>83953.494331927097</v>
      </c>
      <c r="D13" s="199">
        <v>24139.888955331706</v>
      </c>
      <c r="E13" s="199">
        <v>48557.897785101544</v>
      </c>
      <c r="F13" s="199">
        <v>11255.707591493772</v>
      </c>
      <c r="G13" s="199">
        <v>56677.829435620108</v>
      </c>
      <c r="H13" s="199">
        <v>10246.778636934792</v>
      </c>
      <c r="I13" s="199">
        <v>23404.602359275319</v>
      </c>
      <c r="J13" s="199">
        <v>23026.448439410087</v>
      </c>
    </row>
    <row r="14" spans="1:12" ht="20.100000000000001" customHeight="1" x14ac:dyDescent="0.25">
      <c r="A14" s="128" t="s">
        <v>5</v>
      </c>
      <c r="B14" s="198">
        <v>97321.717903096011</v>
      </c>
      <c r="C14" s="198">
        <v>56656.542884482762</v>
      </c>
      <c r="D14" s="198">
        <v>19547.203130106092</v>
      </c>
      <c r="E14" s="198">
        <v>28984.092612036333</v>
      </c>
      <c r="F14" s="198">
        <v>8125.2471423402831</v>
      </c>
      <c r="G14" s="198">
        <v>40665.175018613081</v>
      </c>
      <c r="H14" s="198">
        <v>3934.3881941062609</v>
      </c>
      <c r="I14" s="198">
        <v>19562.67335145258</v>
      </c>
      <c r="J14" s="198">
        <v>17168.11347305424</v>
      </c>
    </row>
    <row r="15" spans="1:12" ht="20.100000000000001" customHeight="1" x14ac:dyDescent="0.25">
      <c r="A15" s="127" t="s">
        <v>7</v>
      </c>
      <c r="B15" s="199">
        <v>22152.593191166023</v>
      </c>
      <c r="C15" s="199">
        <v>12544.540682313333</v>
      </c>
      <c r="D15" s="199">
        <v>3220.2161559759152</v>
      </c>
      <c r="E15" s="199">
        <v>7504.5909721079697</v>
      </c>
      <c r="F15" s="199">
        <v>1819.7335542294422</v>
      </c>
      <c r="G15" s="199">
        <v>9608.0525088526774</v>
      </c>
      <c r="H15" s="199">
        <v>372.81048388352247</v>
      </c>
      <c r="I15" s="199">
        <v>4559.933369394822</v>
      </c>
      <c r="J15" s="199">
        <v>4675.3086555743248</v>
      </c>
    </row>
    <row r="16" spans="1:12" ht="20.100000000000001" customHeight="1" x14ac:dyDescent="0.25">
      <c r="A16" s="128" t="s">
        <v>466</v>
      </c>
      <c r="B16" s="198">
        <v>904.89498152229544</v>
      </c>
      <c r="C16" s="198">
        <v>743.8899675126487</v>
      </c>
      <c r="D16" s="198">
        <v>507.40661714271931</v>
      </c>
      <c r="E16" s="198">
        <v>225.47494375610009</v>
      </c>
      <c r="F16" s="198">
        <v>11.008406613829331</v>
      </c>
      <c r="G16" s="198">
        <v>161.00501400964663</v>
      </c>
      <c r="H16" s="198" t="s">
        <v>445</v>
      </c>
      <c r="I16" s="198">
        <v>102.92189633892738</v>
      </c>
      <c r="J16" s="198">
        <v>58.083117670719275</v>
      </c>
    </row>
    <row r="17" spans="1:10" ht="13.8" x14ac:dyDescent="0.25">
      <c r="A17" s="127"/>
      <c r="B17" s="199"/>
      <c r="C17" s="199"/>
      <c r="D17" s="199"/>
      <c r="E17" s="199"/>
      <c r="F17" s="199"/>
      <c r="G17" s="199"/>
      <c r="H17" s="199"/>
      <c r="I17" s="199"/>
      <c r="J17" s="199"/>
    </row>
    <row r="18" spans="1:10" ht="20.100000000000001" customHeight="1" x14ac:dyDescent="0.25">
      <c r="A18" s="103" t="s">
        <v>3</v>
      </c>
      <c r="B18" s="198"/>
      <c r="C18" s="198"/>
      <c r="D18" s="198"/>
      <c r="E18" s="198"/>
      <c r="F18" s="198"/>
      <c r="G18" s="198"/>
      <c r="H18" s="198"/>
      <c r="I18" s="198"/>
      <c r="J18" s="198"/>
    </row>
    <row r="19" spans="1:10" ht="13.8" x14ac:dyDescent="0.25">
      <c r="A19" s="127"/>
      <c r="B19" s="199"/>
      <c r="C19" s="199"/>
      <c r="D19" s="199"/>
      <c r="E19" s="199"/>
      <c r="F19" s="199"/>
      <c r="G19" s="199"/>
      <c r="H19" s="199"/>
      <c r="I19" s="199"/>
      <c r="J19" s="199"/>
    </row>
    <row r="20" spans="1:10" ht="20.100000000000001" customHeight="1" x14ac:dyDescent="0.25">
      <c r="A20" s="128" t="s">
        <v>186</v>
      </c>
      <c r="B20" s="198">
        <v>13430.625938926341</v>
      </c>
      <c r="C20" s="198">
        <v>6275.2731700577697</v>
      </c>
      <c r="D20" s="198">
        <v>1749.3011793815017</v>
      </c>
      <c r="E20" s="198">
        <v>3346.8764093056338</v>
      </c>
      <c r="F20" s="198">
        <v>1179.0955813706344</v>
      </c>
      <c r="G20" s="198">
        <v>7155.3527688685663</v>
      </c>
      <c r="H20" s="198">
        <v>1177.0274810551366</v>
      </c>
      <c r="I20" s="198">
        <v>3453.2844463079341</v>
      </c>
      <c r="J20" s="198">
        <v>2525.0408415054967</v>
      </c>
    </row>
    <row r="21" spans="1:10" ht="20.100000000000001" customHeight="1" x14ac:dyDescent="0.25">
      <c r="A21" s="127" t="s">
        <v>249</v>
      </c>
      <c r="B21" s="199">
        <v>9853.7042993140058</v>
      </c>
      <c r="C21" s="199">
        <v>4980.6551487827446</v>
      </c>
      <c r="D21" s="199">
        <v>858.79250587552815</v>
      </c>
      <c r="E21" s="199">
        <v>2859.7686939680093</v>
      </c>
      <c r="F21" s="199">
        <v>1262.0939489392049</v>
      </c>
      <c r="G21" s="199">
        <v>4873.0491505312648</v>
      </c>
      <c r="H21" s="199">
        <v>787.57777642520409</v>
      </c>
      <c r="I21" s="199">
        <v>1012.02565296163</v>
      </c>
      <c r="J21" s="199">
        <v>3073.4457211444305</v>
      </c>
    </row>
    <row r="22" spans="1:10" ht="20.100000000000001" customHeight="1" x14ac:dyDescent="0.25">
      <c r="A22" s="128" t="s">
        <v>180</v>
      </c>
      <c r="B22" s="198">
        <v>5528.5039218281145</v>
      </c>
      <c r="C22" s="198">
        <v>1954.4435535676325</v>
      </c>
      <c r="D22" s="198">
        <v>375.87475226321345</v>
      </c>
      <c r="E22" s="198">
        <v>427.38889146160011</v>
      </c>
      <c r="F22" s="198">
        <v>1151.1799098428198</v>
      </c>
      <c r="G22" s="198">
        <v>3574.0603682604819</v>
      </c>
      <c r="H22" s="198">
        <v>496.66853013628833</v>
      </c>
      <c r="I22" s="198">
        <v>1822.4716500058455</v>
      </c>
      <c r="J22" s="198">
        <v>1254.9201881183469</v>
      </c>
    </row>
    <row r="23" spans="1:10" ht="20.100000000000001" customHeight="1" x14ac:dyDescent="0.25">
      <c r="A23" s="127" t="s">
        <v>192</v>
      </c>
      <c r="B23" s="199">
        <v>10513.370904821228</v>
      </c>
      <c r="C23" s="199">
        <v>5316.9416391118511</v>
      </c>
      <c r="D23" s="199">
        <v>1575.5490415649228</v>
      </c>
      <c r="E23" s="199">
        <v>2916.3458819084817</v>
      </c>
      <c r="F23" s="199">
        <v>825.04671563844556</v>
      </c>
      <c r="G23" s="199">
        <v>5196.4292657093729</v>
      </c>
      <c r="H23" s="199">
        <v>815.49652642796707</v>
      </c>
      <c r="I23" s="199">
        <v>1886.0854426407661</v>
      </c>
      <c r="J23" s="199">
        <v>2494.8472966406416</v>
      </c>
    </row>
    <row r="24" spans="1:10" ht="20.100000000000001" customHeight="1" x14ac:dyDescent="0.25">
      <c r="A24" s="128" t="s">
        <v>179</v>
      </c>
      <c r="B24" s="198">
        <v>23166.476580679908</v>
      </c>
      <c r="C24" s="198">
        <v>15334.114821040552</v>
      </c>
      <c r="D24" s="198">
        <v>5149.0705416445508</v>
      </c>
      <c r="E24" s="198">
        <v>8756.2656054388863</v>
      </c>
      <c r="F24" s="198">
        <v>1428.7786739571072</v>
      </c>
      <c r="G24" s="198">
        <v>7832.3617596393779</v>
      </c>
      <c r="H24" s="198">
        <v>1447.82874215264</v>
      </c>
      <c r="I24" s="198">
        <v>3169.6129348329091</v>
      </c>
      <c r="J24" s="198">
        <v>3214.9200826538295</v>
      </c>
    </row>
    <row r="25" spans="1:10" ht="20.100000000000001" customHeight="1" x14ac:dyDescent="0.25">
      <c r="A25" s="127" t="s">
        <v>190</v>
      </c>
      <c r="B25" s="199">
        <v>15967.42986388853</v>
      </c>
      <c r="C25" s="199">
        <v>8567.0158903670363</v>
      </c>
      <c r="D25" s="199">
        <v>3042.3823788086374</v>
      </c>
      <c r="E25" s="199">
        <v>4725.0140526457526</v>
      </c>
      <c r="F25" s="199">
        <v>799.61945891264827</v>
      </c>
      <c r="G25" s="199">
        <v>7400.4139735214794</v>
      </c>
      <c r="H25" s="199">
        <v>1617.1598562729955</v>
      </c>
      <c r="I25" s="199">
        <v>2980.3078948549232</v>
      </c>
      <c r="J25" s="199">
        <v>2802.9462223935634</v>
      </c>
    </row>
    <row r="26" spans="1:10" ht="20.100000000000001" customHeight="1" x14ac:dyDescent="0.25">
      <c r="A26" s="128" t="s">
        <v>193</v>
      </c>
      <c r="B26" s="198">
        <v>12303.247715269794</v>
      </c>
      <c r="C26" s="198">
        <v>9734.9999595353365</v>
      </c>
      <c r="D26" s="198">
        <v>2569.1369978990065</v>
      </c>
      <c r="E26" s="198">
        <v>5477.4876744133107</v>
      </c>
      <c r="F26" s="198">
        <v>1688.3752872230214</v>
      </c>
      <c r="G26" s="198">
        <v>2568.2477557344509</v>
      </c>
      <c r="H26" s="198">
        <v>895.74851029916988</v>
      </c>
      <c r="I26" s="198">
        <v>615.4798774154267</v>
      </c>
      <c r="J26" s="198">
        <v>1057.019368019854</v>
      </c>
    </row>
    <row r="27" spans="1:10" ht="20.100000000000001" customHeight="1" x14ac:dyDescent="0.25">
      <c r="A27" s="127" t="s">
        <v>181</v>
      </c>
      <c r="B27" s="199">
        <v>5112.9136622799688</v>
      </c>
      <c r="C27" s="199">
        <v>2845.5825064984451</v>
      </c>
      <c r="D27" s="199">
        <v>577.87720477199321</v>
      </c>
      <c r="E27" s="199">
        <v>1615.8619484906701</v>
      </c>
      <c r="F27" s="199">
        <v>651.84335323577977</v>
      </c>
      <c r="G27" s="199">
        <v>2267.3311557815246</v>
      </c>
      <c r="H27" s="199">
        <v>290.02433945948195</v>
      </c>
      <c r="I27" s="199">
        <v>836.74238855900887</v>
      </c>
      <c r="J27" s="199">
        <v>1140.564427763034</v>
      </c>
    </row>
    <row r="28" spans="1:10" ht="20.100000000000001" customHeight="1" x14ac:dyDescent="0.25">
      <c r="A28" s="128" t="s">
        <v>184</v>
      </c>
      <c r="B28" s="198">
        <v>15233.954006162861</v>
      </c>
      <c r="C28" s="198">
        <v>8863.8345591471189</v>
      </c>
      <c r="D28" s="198">
        <v>3243.7291989812752</v>
      </c>
      <c r="E28" s="198">
        <v>5187.9221142542274</v>
      </c>
      <c r="F28" s="198">
        <v>432.18324591161701</v>
      </c>
      <c r="G28" s="198">
        <v>6370.1194470157488</v>
      </c>
      <c r="H28" s="198">
        <v>1370.9492121518767</v>
      </c>
      <c r="I28" s="198">
        <v>3511.694515758933</v>
      </c>
      <c r="J28" s="198">
        <v>1487.4757191049389</v>
      </c>
    </row>
    <row r="29" spans="1:10" ht="20.100000000000001" customHeight="1" x14ac:dyDescent="0.25">
      <c r="A29" s="127" t="s">
        <v>195</v>
      </c>
      <c r="B29" s="199">
        <v>15408.503955042432</v>
      </c>
      <c r="C29" s="199">
        <v>8547.8758390302264</v>
      </c>
      <c r="D29" s="199">
        <v>3869.9424558011287</v>
      </c>
      <c r="E29" s="199">
        <v>3191.046482300414</v>
      </c>
      <c r="F29" s="199">
        <v>1486.8869009286852</v>
      </c>
      <c r="G29" s="199">
        <v>6860.6281160122153</v>
      </c>
      <c r="H29" s="199">
        <v>1255.2201674586693</v>
      </c>
      <c r="I29" s="199">
        <v>2300.0980181394407</v>
      </c>
      <c r="J29" s="199">
        <v>3305.3099304141037</v>
      </c>
    </row>
    <row r="30" spans="1:10" ht="23.25" customHeight="1" x14ac:dyDescent="0.25">
      <c r="A30" s="128" t="s">
        <v>250</v>
      </c>
      <c r="B30" s="198">
        <v>14112.592919333987</v>
      </c>
      <c r="C30" s="198">
        <v>11532.757244788274</v>
      </c>
      <c r="D30" s="198">
        <v>1128.2326983399282</v>
      </c>
      <c r="E30" s="198">
        <v>10053.920030914534</v>
      </c>
      <c r="F30" s="198">
        <v>350.6045155338075</v>
      </c>
      <c r="G30" s="198">
        <v>2579.8356745457149</v>
      </c>
      <c r="H30" s="198">
        <v>93.077495095368832</v>
      </c>
      <c r="I30" s="198">
        <v>1816.7995377984939</v>
      </c>
      <c r="J30" s="198">
        <v>669.95864165185264</v>
      </c>
    </row>
    <row r="31" spans="1:10" ht="13.8" x14ac:dyDescent="0.25">
      <c r="A31" s="127"/>
      <c r="B31" s="199"/>
      <c r="C31" s="199"/>
      <c r="D31" s="199"/>
      <c r="E31" s="199"/>
      <c r="F31" s="199"/>
      <c r="G31" s="199"/>
      <c r="H31" s="199"/>
      <c r="I31" s="199"/>
      <c r="J31" s="199"/>
    </row>
    <row r="32" spans="1:10" ht="20.100000000000001" customHeight="1" x14ac:dyDescent="0.25">
      <c r="A32" s="103" t="s">
        <v>5</v>
      </c>
      <c r="B32" s="198"/>
      <c r="C32" s="198"/>
      <c r="D32" s="198"/>
      <c r="E32" s="198"/>
      <c r="F32" s="198"/>
      <c r="G32" s="198"/>
      <c r="H32" s="198"/>
      <c r="I32" s="198"/>
      <c r="J32" s="198"/>
    </row>
    <row r="33" spans="1:10" ht="13.8" x14ac:dyDescent="0.25">
      <c r="A33" s="127"/>
      <c r="B33" s="199"/>
      <c r="C33" s="199"/>
      <c r="D33" s="199"/>
      <c r="E33" s="199"/>
      <c r="F33" s="199"/>
      <c r="G33" s="199"/>
      <c r="H33" s="199"/>
      <c r="I33" s="199"/>
      <c r="J33" s="199"/>
    </row>
    <row r="34" spans="1:10" ht="20.100000000000001" customHeight="1" x14ac:dyDescent="0.25">
      <c r="A34" s="128" t="s">
        <v>175</v>
      </c>
      <c r="B34" s="198">
        <v>5773.9804392897368</v>
      </c>
      <c r="C34" s="198">
        <v>2773.5775925145467</v>
      </c>
      <c r="D34" s="198">
        <v>860.51151667486204</v>
      </c>
      <c r="E34" s="198">
        <v>1154.039361183329</v>
      </c>
      <c r="F34" s="198">
        <v>759.0267146563549</v>
      </c>
      <c r="G34" s="198">
        <v>3000.4028467751905</v>
      </c>
      <c r="H34" s="198">
        <v>673.21720869162004</v>
      </c>
      <c r="I34" s="198">
        <v>1696.9399904909733</v>
      </c>
      <c r="J34" s="198">
        <v>630.24564759259727</v>
      </c>
    </row>
    <row r="35" spans="1:10" ht="20.100000000000001" customHeight="1" x14ac:dyDescent="0.25">
      <c r="A35" s="127" t="s">
        <v>183</v>
      </c>
      <c r="B35" s="199">
        <v>39051.759520856431</v>
      </c>
      <c r="C35" s="199">
        <v>28579.477712204694</v>
      </c>
      <c r="D35" s="199">
        <v>11892.301709865142</v>
      </c>
      <c r="E35" s="199">
        <v>14127.711355115913</v>
      </c>
      <c r="F35" s="199">
        <v>2559.4646472236423</v>
      </c>
      <c r="G35" s="199">
        <v>10472.281808651738</v>
      </c>
      <c r="H35" s="199">
        <v>286.73234851297326</v>
      </c>
      <c r="I35" s="199">
        <v>5559.7660870442969</v>
      </c>
      <c r="J35" s="199">
        <v>4625.7833730944649</v>
      </c>
    </row>
    <row r="36" spans="1:10" ht="20.100000000000001" customHeight="1" x14ac:dyDescent="0.25">
      <c r="A36" s="128" t="s">
        <v>178</v>
      </c>
      <c r="B36" s="198">
        <v>6693.1088243024542</v>
      </c>
      <c r="C36" s="198">
        <v>3475.7114814461656</v>
      </c>
      <c r="D36" s="198">
        <v>1484.095406911717</v>
      </c>
      <c r="E36" s="198">
        <v>1523.7190863984445</v>
      </c>
      <c r="F36" s="198">
        <v>467.89698813600319</v>
      </c>
      <c r="G36" s="198">
        <v>3217.3973428562936</v>
      </c>
      <c r="H36" s="198">
        <v>535.0175157374963</v>
      </c>
      <c r="I36" s="198">
        <v>1691.3281675801063</v>
      </c>
      <c r="J36" s="198">
        <v>991.05165953869084</v>
      </c>
    </row>
    <row r="37" spans="1:10" ht="20.100000000000001" customHeight="1" x14ac:dyDescent="0.25">
      <c r="A37" s="127" t="s">
        <v>176</v>
      </c>
      <c r="B37" s="199">
        <v>5289.8021334159857</v>
      </c>
      <c r="C37" s="199">
        <v>1236.8889767518149</v>
      </c>
      <c r="D37" s="199">
        <v>785.18916239738905</v>
      </c>
      <c r="E37" s="199">
        <v>372.29766621458651</v>
      </c>
      <c r="F37" s="199">
        <v>79.402148139838914</v>
      </c>
      <c r="G37" s="199">
        <v>4052.9131566641699</v>
      </c>
      <c r="H37" s="199">
        <v>1118.2026401502296</v>
      </c>
      <c r="I37" s="199">
        <v>1974.5618533249187</v>
      </c>
      <c r="J37" s="199">
        <v>960.14866318902193</v>
      </c>
    </row>
    <row r="38" spans="1:10" ht="20.100000000000001" customHeight="1" x14ac:dyDescent="0.25">
      <c r="A38" s="128" t="s">
        <v>182</v>
      </c>
      <c r="B38" s="198">
        <v>40369.576065635178</v>
      </c>
      <c r="C38" s="198">
        <v>20525.796295672553</v>
      </c>
      <c r="D38" s="198">
        <v>4525.1053342569885</v>
      </c>
      <c r="E38" s="198">
        <v>11793.097974695449</v>
      </c>
      <c r="F38" s="198">
        <v>4207.5929867201194</v>
      </c>
      <c r="G38" s="198">
        <v>19843.779769962683</v>
      </c>
      <c r="H38" s="198">
        <v>1321.2184810139431</v>
      </c>
      <c r="I38" s="198">
        <v>8617.1237963357289</v>
      </c>
      <c r="J38" s="198">
        <v>9905.4374926130331</v>
      </c>
    </row>
    <row r="39" spans="1:10" ht="20.100000000000001" customHeight="1" x14ac:dyDescent="0.25">
      <c r="A39" s="127" t="s">
        <v>189</v>
      </c>
      <c r="B39" s="199">
        <v>143.49091959596274</v>
      </c>
      <c r="C39" s="199">
        <v>65.090825892948985</v>
      </c>
      <c r="D39" s="199" t="s">
        <v>445</v>
      </c>
      <c r="E39" s="199">
        <v>13.227168428625133</v>
      </c>
      <c r="F39" s="199">
        <v>51.863657464323857</v>
      </c>
      <c r="G39" s="199">
        <v>78.400093703013724</v>
      </c>
      <c r="H39" s="199" t="s">
        <v>445</v>
      </c>
      <c r="I39" s="199">
        <v>22.95345667655841</v>
      </c>
      <c r="J39" s="199">
        <v>55.446637026455306</v>
      </c>
    </row>
    <row r="40" spans="1:10" ht="13.8" x14ac:dyDescent="0.25">
      <c r="A40" s="128"/>
      <c r="B40" s="198"/>
      <c r="C40" s="198"/>
      <c r="D40" s="198"/>
      <c r="E40" s="198"/>
      <c r="F40" s="198"/>
      <c r="G40" s="198"/>
      <c r="H40" s="198"/>
      <c r="I40" s="198"/>
      <c r="J40" s="198"/>
    </row>
    <row r="41" spans="1:10" ht="20.100000000000001" customHeight="1" x14ac:dyDescent="0.25">
      <c r="A41" s="137" t="s">
        <v>7</v>
      </c>
      <c r="B41" s="199"/>
      <c r="C41" s="199"/>
      <c r="D41" s="199"/>
      <c r="E41" s="199"/>
      <c r="F41" s="199"/>
      <c r="G41" s="199"/>
      <c r="H41" s="199"/>
      <c r="I41" s="199"/>
      <c r="J41" s="199"/>
    </row>
    <row r="42" spans="1:10" ht="13.8" x14ac:dyDescent="0.25">
      <c r="A42" s="128"/>
      <c r="B42" s="198"/>
      <c r="C42" s="198"/>
      <c r="D42" s="198"/>
      <c r="E42" s="198"/>
      <c r="F42" s="198"/>
      <c r="G42" s="198"/>
      <c r="H42" s="198"/>
      <c r="I42" s="198"/>
      <c r="J42" s="198"/>
    </row>
    <row r="43" spans="1:10" ht="20.100000000000001" customHeight="1" x14ac:dyDescent="0.25">
      <c r="A43" s="127" t="s">
        <v>251</v>
      </c>
      <c r="B43" s="199">
        <v>8778.8525515881865</v>
      </c>
      <c r="C43" s="199">
        <v>3685.0244244262526</v>
      </c>
      <c r="D43" s="199">
        <v>1343.082520071096</v>
      </c>
      <c r="E43" s="199">
        <v>1255.6877479194798</v>
      </c>
      <c r="F43" s="199">
        <v>1086.2541564356775</v>
      </c>
      <c r="G43" s="199">
        <v>5093.8281271619335</v>
      </c>
      <c r="H43" s="199">
        <v>223.47475345107688</v>
      </c>
      <c r="I43" s="199">
        <v>2821.6817624270975</v>
      </c>
      <c r="J43" s="199">
        <v>2048.6716112837598</v>
      </c>
    </row>
    <row r="44" spans="1:10" ht="20.100000000000001" customHeight="1" x14ac:dyDescent="0.25">
      <c r="A44" s="128" t="s">
        <v>194</v>
      </c>
      <c r="B44" s="198">
        <v>566.8004829692909</v>
      </c>
      <c r="C44" s="198">
        <v>271.51274684053692</v>
      </c>
      <c r="D44" s="198" t="s">
        <v>445</v>
      </c>
      <c r="E44" s="198">
        <v>200.14232975637256</v>
      </c>
      <c r="F44" s="198">
        <v>71.370417084164416</v>
      </c>
      <c r="G44" s="198">
        <v>295.28773612875386</v>
      </c>
      <c r="H44" s="198">
        <v>17.902333173975219</v>
      </c>
      <c r="I44" s="198">
        <v>154.46920801725514</v>
      </c>
      <c r="J44" s="198">
        <v>122.9161949375235</v>
      </c>
    </row>
    <row r="45" spans="1:10" ht="20.100000000000001" customHeight="1" x14ac:dyDescent="0.25">
      <c r="A45" s="127" t="s">
        <v>191</v>
      </c>
      <c r="B45" s="199">
        <v>1509.2679687814375</v>
      </c>
      <c r="C45" s="199">
        <v>685.3668285830006</v>
      </c>
      <c r="D45" s="199">
        <v>106.64466294253822</v>
      </c>
      <c r="E45" s="199">
        <v>541.58122405054507</v>
      </c>
      <c r="F45" s="199">
        <v>37.140941589917304</v>
      </c>
      <c r="G45" s="199">
        <v>823.90114019843713</v>
      </c>
      <c r="H45" s="199">
        <v>52.375155534069101</v>
      </c>
      <c r="I45" s="199">
        <v>769.5259846643678</v>
      </c>
      <c r="J45" s="199">
        <v>2</v>
      </c>
    </row>
    <row r="46" spans="1:10" ht="20.100000000000001" customHeight="1" x14ac:dyDescent="0.25">
      <c r="A46" s="128" t="s">
        <v>185</v>
      </c>
      <c r="B46" s="198">
        <v>521.05035859797761</v>
      </c>
      <c r="C46" s="198">
        <v>361.02543725149764</v>
      </c>
      <c r="D46" s="198">
        <v>54.589067867937004</v>
      </c>
      <c r="E46" s="198">
        <v>183.03324228752209</v>
      </c>
      <c r="F46" s="198">
        <v>123.4031270960385</v>
      </c>
      <c r="G46" s="198">
        <v>160.02492134647994</v>
      </c>
      <c r="H46" s="198" t="s">
        <v>445</v>
      </c>
      <c r="I46" s="198">
        <v>41.161319136019152</v>
      </c>
      <c r="J46" s="198">
        <v>118.8636022104608</v>
      </c>
    </row>
    <row r="47" spans="1:10" ht="20.100000000000001" customHeight="1" x14ac:dyDescent="0.25">
      <c r="A47" s="127" t="s">
        <v>188</v>
      </c>
      <c r="B47" s="199">
        <v>7194.5379547455141</v>
      </c>
      <c r="C47" s="199">
        <v>5438.5051506364252</v>
      </c>
      <c r="D47" s="199">
        <v>1643.2346925943436</v>
      </c>
      <c r="E47" s="199">
        <v>3424.5407093211497</v>
      </c>
      <c r="F47" s="199">
        <v>370.72974872092857</v>
      </c>
      <c r="G47" s="199">
        <v>1756.0328041090875</v>
      </c>
      <c r="H47" s="199">
        <v>73.133166280362559</v>
      </c>
      <c r="I47" s="199">
        <v>714.73070181291973</v>
      </c>
      <c r="J47" s="199">
        <v>968.16893601580477</v>
      </c>
    </row>
    <row r="48" spans="1:10" ht="20.100000000000001" customHeight="1" x14ac:dyDescent="0.25">
      <c r="A48" s="128" t="s">
        <v>252</v>
      </c>
      <c r="B48" s="198">
        <v>3582.0838744835955</v>
      </c>
      <c r="C48" s="198">
        <v>2103.1060945756171</v>
      </c>
      <c r="D48" s="198">
        <v>72.665212499999996</v>
      </c>
      <c r="E48" s="198">
        <v>1899.6057187729018</v>
      </c>
      <c r="F48" s="198">
        <v>130.83516330271533</v>
      </c>
      <c r="G48" s="198">
        <v>1478.97777990798</v>
      </c>
      <c r="H48" s="198">
        <v>5.9250754440387503</v>
      </c>
      <c r="I48" s="198">
        <v>58.364393337162568</v>
      </c>
      <c r="J48" s="198">
        <v>1414.688311126778</v>
      </c>
    </row>
    <row r="49" spans="1:11" ht="20.100000000000001" customHeight="1" x14ac:dyDescent="0.25">
      <c r="A49" s="137" t="s">
        <v>466</v>
      </c>
      <c r="B49" s="199">
        <v>904.89498152229544</v>
      </c>
      <c r="C49" s="199">
        <v>743.8899675126487</v>
      </c>
      <c r="D49" s="199">
        <v>507.40661714271931</v>
      </c>
      <c r="E49" s="199">
        <v>225.47494375610009</v>
      </c>
      <c r="F49" s="199">
        <v>11.008406613829331</v>
      </c>
      <c r="G49" s="199">
        <v>161.00501400964663</v>
      </c>
      <c r="H49" s="199" t="s">
        <v>445</v>
      </c>
      <c r="I49" s="199">
        <v>102.92189633892738</v>
      </c>
      <c r="J49" s="199">
        <v>58.083117670719275</v>
      </c>
    </row>
    <row r="50" spans="1:11" x14ac:dyDescent="0.25">
      <c r="A50"/>
      <c r="B50"/>
      <c r="C50"/>
      <c r="D50"/>
      <c r="E50"/>
      <c r="F50"/>
      <c r="G50"/>
      <c r="H50"/>
      <c r="I50"/>
      <c r="J50"/>
    </row>
    <row r="51" spans="1:11" x14ac:dyDescent="0.25">
      <c r="A51" s="378" t="s">
        <v>487</v>
      </c>
      <c r="B51" s="378"/>
      <c r="C51" s="378"/>
      <c r="D51" s="378"/>
      <c r="E51" s="378"/>
      <c r="F51" s="378"/>
      <c r="G51" s="378"/>
      <c r="H51" s="378"/>
      <c r="I51" s="378"/>
      <c r="J51" s="378"/>
    </row>
    <row r="56" spans="1:11" x14ac:dyDescent="0.25">
      <c r="K56" s="183"/>
    </row>
    <row r="57" spans="1:11" x14ac:dyDescent="0.25">
      <c r="K57" s="183"/>
    </row>
    <row r="58" spans="1:11" x14ac:dyDescent="0.25">
      <c r="K58" s="183"/>
    </row>
    <row r="59" spans="1:11" x14ac:dyDescent="0.25">
      <c r="K59" s="183"/>
    </row>
    <row r="60" spans="1:11" x14ac:dyDescent="0.25">
      <c r="K60" s="183"/>
    </row>
    <row r="61" spans="1:11" x14ac:dyDescent="0.25">
      <c r="K61" s="183"/>
    </row>
    <row r="62" spans="1:11" x14ac:dyDescent="0.25">
      <c r="K62" s="183"/>
    </row>
    <row r="63" spans="1:11" x14ac:dyDescent="0.25">
      <c r="K63" s="183"/>
    </row>
    <row r="64" spans="1:11" x14ac:dyDescent="0.25">
      <c r="K64" s="183"/>
    </row>
    <row r="65" spans="11:11" x14ac:dyDescent="0.25">
      <c r="K65" s="183"/>
    </row>
    <row r="66" spans="11:11" x14ac:dyDescent="0.25">
      <c r="K66" s="183"/>
    </row>
    <row r="67" spans="11:11" x14ac:dyDescent="0.25">
      <c r="K67" s="183"/>
    </row>
    <row r="68" spans="11:11" x14ac:dyDescent="0.25">
      <c r="K68" s="183"/>
    </row>
    <row r="69" spans="11:11" x14ac:dyDescent="0.25">
      <c r="K69" s="183"/>
    </row>
    <row r="70" spans="11:11" x14ac:dyDescent="0.25">
      <c r="K70" s="183"/>
    </row>
    <row r="71" spans="11:11" x14ac:dyDescent="0.25">
      <c r="K71" s="183"/>
    </row>
    <row r="72" spans="11:11" x14ac:dyDescent="0.25">
      <c r="K72" s="183"/>
    </row>
    <row r="73" spans="11:11" x14ac:dyDescent="0.25">
      <c r="K73" s="183"/>
    </row>
    <row r="74" spans="11:11" x14ac:dyDescent="0.25">
      <c r="K74" s="183"/>
    </row>
    <row r="75" spans="11:11" x14ac:dyDescent="0.25">
      <c r="K75" s="183"/>
    </row>
    <row r="76" spans="11:11" x14ac:dyDescent="0.25">
      <c r="K76" s="183"/>
    </row>
    <row r="77" spans="11:11" x14ac:dyDescent="0.25">
      <c r="K77" s="183"/>
    </row>
    <row r="78" spans="11:11" x14ac:dyDescent="0.25">
      <c r="K78" s="183"/>
    </row>
    <row r="79" spans="11:11" x14ac:dyDescent="0.25">
      <c r="K79" s="183"/>
    </row>
    <row r="80" spans="11:11" x14ac:dyDescent="0.25">
      <c r="K80" s="183"/>
    </row>
    <row r="81" spans="1:11" x14ac:dyDescent="0.25">
      <c r="K81" s="183"/>
    </row>
    <row r="82" spans="1:11" x14ac:dyDescent="0.25">
      <c r="K82" s="183"/>
    </row>
    <row r="83" spans="1:11" x14ac:dyDescent="0.25">
      <c r="K83" s="183"/>
    </row>
    <row r="84" spans="1:11" x14ac:dyDescent="0.25">
      <c r="K84" s="183"/>
    </row>
    <row r="85" spans="1:11" x14ac:dyDescent="0.25">
      <c r="K85" s="183"/>
    </row>
    <row r="86" spans="1:11" x14ac:dyDescent="0.25">
      <c r="K86" s="183"/>
    </row>
    <row r="87" spans="1:11" x14ac:dyDescent="0.25">
      <c r="A87" s="183"/>
      <c r="B87" s="183"/>
      <c r="C87" s="183"/>
      <c r="D87" s="183"/>
      <c r="E87" s="183"/>
      <c r="F87" s="183"/>
      <c r="G87" s="183"/>
      <c r="H87" s="183"/>
      <c r="I87" s="183"/>
      <c r="J87" s="183"/>
      <c r="K87" s="183"/>
    </row>
    <row r="91" spans="1:11" x14ac:dyDescent="0.25">
      <c r="B91" s="179"/>
      <c r="C91" s="179"/>
      <c r="D91" s="179"/>
      <c r="E91" s="179"/>
      <c r="F91" s="179"/>
      <c r="G91" s="179"/>
      <c r="H91" s="179"/>
      <c r="I91" s="179"/>
      <c r="J91" s="179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L1" location="ÍNDICE!A1" display="INDICE" xr:uid="{00000000-0004-0000-2D00-000000000000}"/>
  </hyperlinks>
  <pageMargins left="1.7716535433070868" right="0" top="0" bottom="0" header="0" footer="0"/>
  <pageSetup paperSize="9" scale="61" fitToWidth="0" orientation="landscape" r:id="rId1"/>
  <headerFooter alignWithMargins="0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 codeName="Hoja44">
    <pageSetUpPr fitToPage="1"/>
  </sheetPr>
  <dimension ref="A1:L87"/>
  <sheetViews>
    <sheetView showGridLines="0" zoomScale="80" zoomScaleNormal="80" workbookViewId="0">
      <selection activeCell="I82" sqref="I82"/>
    </sheetView>
  </sheetViews>
  <sheetFormatPr baseColWidth="10" defaultColWidth="11.44140625" defaultRowHeight="13.2" x14ac:dyDescent="0.25"/>
  <cols>
    <col min="1" max="1" width="41" style="26" customWidth="1"/>
    <col min="2" max="2" width="17.88671875" style="26" customWidth="1"/>
    <col min="3" max="3" width="15.6640625" style="26" customWidth="1"/>
    <col min="4" max="4" width="17.6640625" style="26" customWidth="1"/>
    <col min="5" max="5" width="20.5546875" style="26" customWidth="1"/>
    <col min="6" max="6" width="17.88671875" style="26" customWidth="1"/>
    <col min="7" max="7" width="15.5546875" style="26" customWidth="1"/>
    <col min="8" max="8" width="15.33203125" style="26" customWidth="1"/>
    <col min="9" max="9" width="20.5546875" style="26" customWidth="1"/>
    <col min="10" max="10" width="16.88671875" style="26" customWidth="1"/>
    <col min="11" max="16384" width="11.44140625" style="26"/>
  </cols>
  <sheetData>
    <row r="1" spans="1:12" ht="87" customHeight="1" x14ac:dyDescent="0.25">
      <c r="L1" s="206" t="s">
        <v>151</v>
      </c>
    </row>
    <row r="3" spans="1:12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I3" s="403"/>
      <c r="J3" s="403"/>
    </row>
    <row r="4" spans="1:12" ht="15.9" customHeight="1" x14ac:dyDescent="0.25">
      <c r="A4" s="403" t="s">
        <v>505</v>
      </c>
      <c r="B4" s="403"/>
      <c r="C4" s="403"/>
      <c r="D4" s="403"/>
      <c r="E4" s="403"/>
      <c r="F4" s="403"/>
      <c r="G4" s="403"/>
      <c r="H4" s="403"/>
      <c r="I4" s="403"/>
      <c r="J4" s="403"/>
    </row>
    <row r="5" spans="1:12" ht="14.1" customHeight="1" x14ac:dyDescent="0.25"/>
    <row r="6" spans="1:12" ht="14.1" customHeight="1" x14ac:dyDescent="0.25">
      <c r="A6" s="404" t="s">
        <v>238</v>
      </c>
      <c r="B6" s="404" t="s">
        <v>240</v>
      </c>
      <c r="C6" s="406" t="s">
        <v>412</v>
      </c>
      <c r="D6" s="407"/>
      <c r="E6" s="407"/>
      <c r="F6" s="407"/>
      <c r="G6" s="407"/>
      <c r="H6" s="407"/>
      <c r="I6" s="407"/>
      <c r="J6" s="408"/>
    </row>
    <row r="7" spans="1:12" ht="14.1" customHeight="1" x14ac:dyDescent="0.25">
      <c r="A7" s="416"/>
      <c r="B7" s="416"/>
      <c r="C7" s="404" t="s">
        <v>402</v>
      </c>
      <c r="D7" s="406" t="s">
        <v>403</v>
      </c>
      <c r="E7" s="407"/>
      <c r="F7" s="408"/>
      <c r="G7" s="404" t="s">
        <v>402</v>
      </c>
      <c r="H7" s="406" t="s">
        <v>225</v>
      </c>
      <c r="I7" s="407"/>
      <c r="J7" s="408"/>
    </row>
    <row r="8" spans="1:12" ht="20.25" customHeight="1" x14ac:dyDescent="0.25">
      <c r="A8" s="416"/>
      <c r="B8" s="416"/>
      <c r="C8" s="416"/>
      <c r="D8" s="404" t="s">
        <v>405</v>
      </c>
      <c r="E8" s="404" t="s">
        <v>406</v>
      </c>
      <c r="F8" s="404" t="s">
        <v>407</v>
      </c>
      <c r="G8" s="416"/>
      <c r="H8" s="404" t="s">
        <v>408</v>
      </c>
      <c r="I8" s="404" t="s">
        <v>413</v>
      </c>
      <c r="J8" s="404" t="s">
        <v>410</v>
      </c>
    </row>
    <row r="9" spans="1:12" ht="41.25" customHeight="1" x14ac:dyDescent="0.25">
      <c r="A9" s="405"/>
      <c r="B9" s="405"/>
      <c r="C9" s="405"/>
      <c r="D9" s="405"/>
      <c r="E9" s="405"/>
      <c r="F9" s="405"/>
      <c r="G9" s="405"/>
      <c r="H9" s="405"/>
      <c r="I9" s="405"/>
      <c r="J9" s="405"/>
    </row>
    <row r="10" spans="1:12" ht="13.8" x14ac:dyDescent="0.25">
      <c r="A10" s="131"/>
      <c r="B10" s="131"/>
      <c r="C10" s="131"/>
      <c r="D10" s="131"/>
      <c r="E10" s="131"/>
      <c r="F10" s="131"/>
      <c r="G10" s="131"/>
      <c r="H10" s="131"/>
      <c r="I10" s="131"/>
      <c r="J10" s="131"/>
    </row>
    <row r="11" spans="1:12" ht="20.100000000000001" customHeight="1" x14ac:dyDescent="0.25">
      <c r="A11" s="127" t="s">
        <v>1</v>
      </c>
      <c r="B11" s="188">
        <v>118551.1536462473</v>
      </c>
      <c r="C11" s="188">
        <v>46718.691925359723</v>
      </c>
      <c r="D11" s="188">
        <v>28260.395249526337</v>
      </c>
      <c r="E11" s="188">
        <v>13175.813263976284</v>
      </c>
      <c r="F11" s="188">
        <v>5282.4834118571143</v>
      </c>
      <c r="G11" s="188">
        <v>71832.461720887353</v>
      </c>
      <c r="H11" s="188">
        <v>15697.271108636218</v>
      </c>
      <c r="I11" s="188">
        <v>14814.644698551185</v>
      </c>
      <c r="J11" s="188">
        <v>41320.545913699796</v>
      </c>
    </row>
    <row r="12" spans="1:12" ht="13.8" x14ac:dyDescent="0.25">
      <c r="A12" s="128"/>
      <c r="B12" s="198"/>
      <c r="C12" s="198"/>
      <c r="D12" s="198"/>
      <c r="E12" s="198"/>
      <c r="F12" s="198"/>
      <c r="G12" s="198"/>
      <c r="H12" s="198"/>
      <c r="I12" s="198"/>
      <c r="J12" s="198"/>
    </row>
    <row r="13" spans="1:12" ht="20.100000000000001" customHeight="1" x14ac:dyDescent="0.25">
      <c r="A13" s="127" t="s">
        <v>3</v>
      </c>
      <c r="B13" s="199">
        <v>70534.954773566875</v>
      </c>
      <c r="C13" s="199">
        <v>28098.559828338777</v>
      </c>
      <c r="D13" s="199">
        <v>17035.673030241545</v>
      </c>
      <c r="E13" s="199">
        <v>7864.3899877989461</v>
      </c>
      <c r="F13" s="199">
        <v>3198.4968102983016</v>
      </c>
      <c r="G13" s="199">
        <v>42436.394945227832</v>
      </c>
      <c r="H13" s="199">
        <v>9870.4133937438037</v>
      </c>
      <c r="I13" s="199">
        <v>8760.3115841561685</v>
      </c>
      <c r="J13" s="199">
        <v>23805.669967327871</v>
      </c>
    </row>
    <row r="14" spans="1:12" ht="20.100000000000001" customHeight="1" x14ac:dyDescent="0.25">
      <c r="A14" s="128" t="s">
        <v>5</v>
      </c>
      <c r="B14" s="198">
        <v>34774.842146844341</v>
      </c>
      <c r="C14" s="198">
        <v>13984.973428449648</v>
      </c>
      <c r="D14" s="198">
        <v>8942.0082265010933</v>
      </c>
      <c r="E14" s="198">
        <v>3721.969947428729</v>
      </c>
      <c r="F14" s="198">
        <v>1320.9952545198103</v>
      </c>
      <c r="G14" s="198">
        <v>20789.868718394828</v>
      </c>
      <c r="H14" s="198">
        <v>4744.472902391658</v>
      </c>
      <c r="I14" s="198">
        <v>4312.1208844149569</v>
      </c>
      <c r="J14" s="198">
        <v>11733.274931588188</v>
      </c>
    </row>
    <row r="15" spans="1:12" ht="20.100000000000001" customHeight="1" x14ac:dyDescent="0.25">
      <c r="A15" s="127" t="s">
        <v>7</v>
      </c>
      <c r="B15" s="199">
        <v>12960.521959143667</v>
      </c>
      <c r="C15" s="199">
        <v>4432.8787502485548</v>
      </c>
      <c r="D15" s="199">
        <v>2159.3350841049655</v>
      </c>
      <c r="E15" s="199">
        <v>1510.55231910459</v>
      </c>
      <c r="F15" s="199">
        <v>762.99134703899483</v>
      </c>
      <c r="G15" s="199">
        <v>8527.6432088951169</v>
      </c>
      <c r="H15" s="199">
        <v>1041.5184852970369</v>
      </c>
      <c r="I15" s="199">
        <v>1715.6664926256381</v>
      </c>
      <c r="J15" s="199">
        <v>5770.4582309724419</v>
      </c>
    </row>
    <row r="16" spans="1:12" ht="20.100000000000001" customHeight="1" x14ac:dyDescent="0.25">
      <c r="A16" s="128" t="s">
        <v>466</v>
      </c>
      <c r="B16" s="198">
        <v>280.83476669216242</v>
      </c>
      <c r="C16" s="198">
        <v>202.27991832275202</v>
      </c>
      <c r="D16" s="198">
        <v>123.37890867874734</v>
      </c>
      <c r="E16" s="198">
        <v>78.901009644004702</v>
      </c>
      <c r="F16" s="198" t="s">
        <v>445</v>
      </c>
      <c r="G16" s="198">
        <v>78.554848369410394</v>
      </c>
      <c r="H16" s="198">
        <v>40.866327203713325</v>
      </c>
      <c r="I16" s="198">
        <v>26.545737354414321</v>
      </c>
      <c r="J16" s="198">
        <v>11.142783811282737</v>
      </c>
    </row>
    <row r="17" spans="1:10" ht="13.8" x14ac:dyDescent="0.25">
      <c r="A17" s="127"/>
      <c r="B17" s="199"/>
      <c r="C17" s="199"/>
      <c r="D17" s="199"/>
      <c r="E17" s="199"/>
      <c r="F17" s="199"/>
      <c r="G17" s="199"/>
      <c r="H17" s="199"/>
      <c r="I17" s="199"/>
      <c r="J17" s="199"/>
    </row>
    <row r="18" spans="1:10" ht="20.100000000000001" customHeight="1" x14ac:dyDescent="0.25">
      <c r="A18" s="103" t="s">
        <v>3</v>
      </c>
      <c r="B18" s="198"/>
      <c r="C18" s="198"/>
      <c r="D18" s="198"/>
      <c r="E18" s="198"/>
      <c r="F18" s="198"/>
      <c r="G18" s="198"/>
      <c r="H18" s="198"/>
      <c r="I18" s="198"/>
      <c r="J18" s="198"/>
    </row>
    <row r="19" spans="1:10" ht="13.8" x14ac:dyDescent="0.25">
      <c r="A19" s="127"/>
      <c r="B19" s="199"/>
      <c r="C19" s="199"/>
      <c r="D19" s="199"/>
      <c r="E19" s="199"/>
      <c r="F19" s="199"/>
      <c r="G19" s="199"/>
      <c r="H19" s="199"/>
      <c r="I19" s="199"/>
      <c r="J19" s="199"/>
    </row>
    <row r="20" spans="1:10" ht="20.100000000000001" customHeight="1" x14ac:dyDescent="0.25">
      <c r="A20" s="128" t="s">
        <v>186</v>
      </c>
      <c r="B20" s="198">
        <v>6263.7328409130732</v>
      </c>
      <c r="C20" s="198">
        <v>2061.574518577564</v>
      </c>
      <c r="D20" s="198">
        <v>1049.8586066790704</v>
      </c>
      <c r="E20" s="198">
        <v>533.60201091022827</v>
      </c>
      <c r="F20" s="198">
        <v>478.11390098826297</v>
      </c>
      <c r="G20" s="198">
        <v>4202.158322335511</v>
      </c>
      <c r="H20" s="198">
        <v>466.15707067349842</v>
      </c>
      <c r="I20" s="198">
        <v>1551.0028735239976</v>
      </c>
      <c r="J20" s="198">
        <v>2184.9983781380151</v>
      </c>
    </row>
    <row r="21" spans="1:10" ht="20.100000000000001" customHeight="1" x14ac:dyDescent="0.25">
      <c r="A21" s="127" t="s">
        <v>249</v>
      </c>
      <c r="B21" s="199">
        <v>6771.2805097856344</v>
      </c>
      <c r="C21" s="199">
        <v>2609.0146853737774</v>
      </c>
      <c r="D21" s="199">
        <v>1198.8054580373419</v>
      </c>
      <c r="E21" s="199">
        <v>1049.0074698856974</v>
      </c>
      <c r="F21" s="199">
        <v>361.20175745073811</v>
      </c>
      <c r="G21" s="199">
        <v>4162.2658244118538</v>
      </c>
      <c r="H21" s="199">
        <v>660.20155913764575</v>
      </c>
      <c r="I21" s="199">
        <v>676.94539344719919</v>
      </c>
      <c r="J21" s="199">
        <v>2825.1188718270114</v>
      </c>
    </row>
    <row r="22" spans="1:10" ht="20.100000000000001" customHeight="1" x14ac:dyDescent="0.25">
      <c r="A22" s="128" t="s">
        <v>180</v>
      </c>
      <c r="B22" s="198">
        <v>3039.3684464015946</v>
      </c>
      <c r="C22" s="198">
        <v>1116.6527315024496</v>
      </c>
      <c r="D22" s="198">
        <v>484.83664356901301</v>
      </c>
      <c r="E22" s="198">
        <v>433.55945822626035</v>
      </c>
      <c r="F22" s="198">
        <v>198.25662970717664</v>
      </c>
      <c r="G22" s="198">
        <v>1922.7157148991448</v>
      </c>
      <c r="H22" s="198">
        <v>154.86146894211714</v>
      </c>
      <c r="I22" s="198">
        <v>545.18537063833639</v>
      </c>
      <c r="J22" s="198">
        <v>1222.6688753186918</v>
      </c>
    </row>
    <row r="23" spans="1:10" ht="20.100000000000001" customHeight="1" x14ac:dyDescent="0.25">
      <c r="A23" s="127" t="s">
        <v>192</v>
      </c>
      <c r="B23" s="199">
        <v>4811.6450039317251</v>
      </c>
      <c r="C23" s="199">
        <v>1410.1507476203708</v>
      </c>
      <c r="D23" s="199">
        <v>905.36745973053769</v>
      </c>
      <c r="E23" s="199">
        <v>331.94537282946874</v>
      </c>
      <c r="F23" s="199">
        <v>172.83791506036451</v>
      </c>
      <c r="G23" s="199">
        <v>3401.4942563113527</v>
      </c>
      <c r="H23" s="199">
        <v>1133.0481294054496</v>
      </c>
      <c r="I23" s="199">
        <v>451.97851852115105</v>
      </c>
      <c r="J23" s="199">
        <v>1816.4676083847544</v>
      </c>
    </row>
    <row r="24" spans="1:10" ht="20.100000000000001" customHeight="1" x14ac:dyDescent="0.25">
      <c r="A24" s="128" t="s">
        <v>179</v>
      </c>
      <c r="B24" s="198">
        <v>11428.396258613244</v>
      </c>
      <c r="C24" s="198">
        <v>4988.8954495122553</v>
      </c>
      <c r="D24" s="198">
        <v>2809.3760791130271</v>
      </c>
      <c r="E24" s="198">
        <v>1830.8756636361027</v>
      </c>
      <c r="F24" s="198">
        <v>348.64370676312484</v>
      </c>
      <c r="G24" s="198">
        <v>6439.5008091009868</v>
      </c>
      <c r="H24" s="198">
        <v>1378.4687975301722</v>
      </c>
      <c r="I24" s="198">
        <v>1710.2480124762733</v>
      </c>
      <c r="J24" s="198">
        <v>3350.7839990945431</v>
      </c>
    </row>
    <row r="25" spans="1:10" ht="20.100000000000001" customHeight="1" x14ac:dyDescent="0.25">
      <c r="A25" s="127" t="s">
        <v>190</v>
      </c>
      <c r="B25" s="199">
        <v>8544.5172800720011</v>
      </c>
      <c r="C25" s="199">
        <v>4366.1094195873266</v>
      </c>
      <c r="D25" s="199">
        <v>3152.9923569407574</v>
      </c>
      <c r="E25" s="199">
        <v>837.23779568999305</v>
      </c>
      <c r="F25" s="199">
        <v>375.87926695657399</v>
      </c>
      <c r="G25" s="199">
        <v>4178.4078604846773</v>
      </c>
      <c r="H25" s="199">
        <v>1704.9334278071885</v>
      </c>
      <c r="I25" s="199">
        <v>423.71177867564569</v>
      </c>
      <c r="J25" s="199">
        <v>2049.7626540018391</v>
      </c>
    </row>
    <row r="26" spans="1:10" ht="20.100000000000001" customHeight="1" x14ac:dyDescent="0.25">
      <c r="A26" s="128" t="s">
        <v>193</v>
      </c>
      <c r="B26" s="198">
        <v>3472.6893401742764</v>
      </c>
      <c r="C26" s="198">
        <v>1495.7039455733247</v>
      </c>
      <c r="D26" s="198">
        <v>786.43036413924017</v>
      </c>
      <c r="E26" s="198">
        <v>323.26965529763061</v>
      </c>
      <c r="F26" s="198">
        <v>386.00392613645357</v>
      </c>
      <c r="G26" s="198">
        <v>1976.9853946009514</v>
      </c>
      <c r="H26" s="198">
        <v>242.21078288784696</v>
      </c>
      <c r="I26" s="198">
        <v>398.57268762714108</v>
      </c>
      <c r="J26" s="198">
        <v>1336.2019240859629</v>
      </c>
    </row>
    <row r="27" spans="1:10" ht="20.100000000000001" customHeight="1" x14ac:dyDescent="0.25">
      <c r="A27" s="127" t="s">
        <v>181</v>
      </c>
      <c r="B27" s="199">
        <v>6547.9833075001507</v>
      </c>
      <c r="C27" s="199">
        <v>2176.5640673893113</v>
      </c>
      <c r="D27" s="199">
        <v>1207.0194005735941</v>
      </c>
      <c r="E27" s="199">
        <v>694.507477976583</v>
      </c>
      <c r="F27" s="199">
        <v>275.03718883913297</v>
      </c>
      <c r="G27" s="199">
        <v>4371.4192401108376</v>
      </c>
      <c r="H27" s="199">
        <v>466.63808863277836</v>
      </c>
      <c r="I27" s="199">
        <v>1198.9975339714094</v>
      </c>
      <c r="J27" s="199">
        <v>2705.7836175066514</v>
      </c>
    </row>
    <row r="28" spans="1:10" ht="20.100000000000001" customHeight="1" x14ac:dyDescent="0.25">
      <c r="A28" s="128" t="s">
        <v>184</v>
      </c>
      <c r="B28" s="198">
        <v>12248.07044703286</v>
      </c>
      <c r="C28" s="198">
        <v>4350.0954952533075</v>
      </c>
      <c r="D28" s="198">
        <v>2834.1721406936535</v>
      </c>
      <c r="E28" s="198">
        <v>1132.6267359843778</v>
      </c>
      <c r="F28" s="198">
        <v>383.29661857527998</v>
      </c>
      <c r="G28" s="198">
        <v>7897.9749517795353</v>
      </c>
      <c r="H28" s="198">
        <v>1952.8965439490185</v>
      </c>
      <c r="I28" s="198">
        <v>1276.168452668051</v>
      </c>
      <c r="J28" s="198">
        <v>4668.909955162474</v>
      </c>
    </row>
    <row r="29" spans="1:10" ht="20.100000000000001" customHeight="1" x14ac:dyDescent="0.25">
      <c r="A29" s="127" t="s">
        <v>195</v>
      </c>
      <c r="B29" s="199">
        <v>4034.0149390593638</v>
      </c>
      <c r="C29" s="199">
        <v>2142.8259575236043</v>
      </c>
      <c r="D29" s="199">
        <v>1497.6474171331527</v>
      </c>
      <c r="E29" s="199">
        <v>454.89518394266651</v>
      </c>
      <c r="F29" s="199">
        <v>190.28335644778483</v>
      </c>
      <c r="G29" s="199">
        <v>1891.1889815357579</v>
      </c>
      <c r="H29" s="199">
        <v>837.34938671552629</v>
      </c>
      <c r="I29" s="199">
        <v>222.59887010503496</v>
      </c>
      <c r="J29" s="199">
        <v>831.24072471519605</v>
      </c>
    </row>
    <row r="30" spans="1:10" ht="21.75" customHeight="1" x14ac:dyDescent="0.25">
      <c r="A30" s="128" t="s">
        <v>250</v>
      </c>
      <c r="B30" s="198">
        <v>3373.2564000827606</v>
      </c>
      <c r="C30" s="198">
        <v>1380.9728104255166</v>
      </c>
      <c r="D30" s="198">
        <v>1109.1671036321736</v>
      </c>
      <c r="E30" s="198">
        <v>242.86316341993316</v>
      </c>
      <c r="F30" s="198">
        <v>28.942543373410139</v>
      </c>
      <c r="G30" s="198">
        <v>1992.2835896572449</v>
      </c>
      <c r="H30" s="198">
        <v>873.64813806254529</v>
      </c>
      <c r="I30" s="198">
        <v>304.9020925019376</v>
      </c>
      <c r="J30" s="198">
        <v>813.73335909276159</v>
      </c>
    </row>
    <row r="31" spans="1:10" ht="13.8" x14ac:dyDescent="0.25">
      <c r="A31" s="127"/>
      <c r="B31" s="199"/>
      <c r="C31" s="199"/>
      <c r="D31" s="199"/>
      <c r="E31" s="199"/>
      <c r="F31" s="199"/>
      <c r="G31" s="199"/>
      <c r="H31" s="199"/>
      <c r="I31" s="199"/>
      <c r="J31" s="199"/>
    </row>
    <row r="32" spans="1:10" ht="13.8" x14ac:dyDescent="0.25">
      <c r="A32" s="103" t="s">
        <v>5</v>
      </c>
      <c r="B32" s="198"/>
      <c r="C32" s="198"/>
      <c r="D32" s="198"/>
      <c r="E32" s="198"/>
      <c r="F32" s="198"/>
      <c r="G32" s="198"/>
      <c r="H32" s="198"/>
      <c r="I32" s="198"/>
      <c r="J32" s="198"/>
    </row>
    <row r="33" spans="1:10" ht="13.8" x14ac:dyDescent="0.25">
      <c r="A33" s="127"/>
      <c r="B33" s="199"/>
      <c r="C33" s="199"/>
      <c r="D33" s="199"/>
      <c r="E33" s="199"/>
      <c r="F33" s="199"/>
      <c r="G33" s="199"/>
      <c r="H33" s="199"/>
      <c r="I33" s="199"/>
      <c r="J33" s="199"/>
    </row>
    <row r="34" spans="1:10" ht="20.100000000000001" customHeight="1" x14ac:dyDescent="0.25">
      <c r="A34" s="128" t="s">
        <v>175</v>
      </c>
      <c r="B34" s="198">
        <v>3720.2481637650972</v>
      </c>
      <c r="C34" s="198">
        <v>1707.7048999209337</v>
      </c>
      <c r="D34" s="198">
        <v>1096.2487946261047</v>
      </c>
      <c r="E34" s="198">
        <v>286.11915970359127</v>
      </c>
      <c r="F34" s="198">
        <v>325.33694559123848</v>
      </c>
      <c r="G34" s="198">
        <v>2012.5432638441628</v>
      </c>
      <c r="H34" s="198">
        <v>317.86751088525318</v>
      </c>
      <c r="I34" s="198">
        <v>418.21584410545614</v>
      </c>
      <c r="J34" s="198">
        <v>1276.4599088534533</v>
      </c>
    </row>
    <row r="35" spans="1:10" ht="20.100000000000001" customHeight="1" x14ac:dyDescent="0.25">
      <c r="A35" s="127" t="s">
        <v>183</v>
      </c>
      <c r="B35" s="199">
        <v>6345.8764055132006</v>
      </c>
      <c r="C35" s="199">
        <v>2973.8256900321367</v>
      </c>
      <c r="D35" s="199">
        <v>1246.0723274987031</v>
      </c>
      <c r="E35" s="199">
        <v>1217.7276099906617</v>
      </c>
      <c r="F35" s="199">
        <v>510.02575254277457</v>
      </c>
      <c r="G35" s="199">
        <v>3372.0507154810666</v>
      </c>
      <c r="H35" s="199">
        <v>646.71943533804347</v>
      </c>
      <c r="I35" s="199">
        <v>931.91126027542964</v>
      </c>
      <c r="J35" s="199">
        <v>1793.4200198675931</v>
      </c>
    </row>
    <row r="36" spans="1:10" ht="20.100000000000001" customHeight="1" x14ac:dyDescent="0.25">
      <c r="A36" s="128" t="s">
        <v>178</v>
      </c>
      <c r="B36" s="198">
        <v>6484.9319028060663</v>
      </c>
      <c r="C36" s="198">
        <v>2558.6979807906027</v>
      </c>
      <c r="D36" s="198">
        <v>1438.9665019919153</v>
      </c>
      <c r="E36" s="198">
        <v>933.27998761854826</v>
      </c>
      <c r="F36" s="198">
        <v>186.45149118014092</v>
      </c>
      <c r="G36" s="198">
        <v>3926.233922015464</v>
      </c>
      <c r="H36" s="198">
        <v>1057.0158165473861</v>
      </c>
      <c r="I36" s="198">
        <v>770.47050815904345</v>
      </c>
      <c r="J36" s="198">
        <v>2098.7475973090341</v>
      </c>
    </row>
    <row r="37" spans="1:10" ht="20.100000000000001" customHeight="1" x14ac:dyDescent="0.25">
      <c r="A37" s="127" t="s">
        <v>176</v>
      </c>
      <c r="B37" s="199">
        <v>3459.6786782247186</v>
      </c>
      <c r="C37" s="199">
        <v>1306.6957640903531</v>
      </c>
      <c r="D37" s="199">
        <v>889.01502398405182</v>
      </c>
      <c r="E37" s="199">
        <v>334.6436770311231</v>
      </c>
      <c r="F37" s="199">
        <v>83.037063075178793</v>
      </c>
      <c r="G37" s="199">
        <v>2152.9829141343671</v>
      </c>
      <c r="H37" s="199">
        <v>426.60405399650205</v>
      </c>
      <c r="I37" s="199">
        <v>418.4250265941763</v>
      </c>
      <c r="J37" s="199">
        <v>1307.9538335436878</v>
      </c>
    </row>
    <row r="38" spans="1:10" ht="20.100000000000001" customHeight="1" x14ac:dyDescent="0.25">
      <c r="A38" s="128" t="s">
        <v>182</v>
      </c>
      <c r="B38" s="198">
        <v>14632.625780989629</v>
      </c>
      <c r="C38" s="198">
        <v>5415.6155281178835</v>
      </c>
      <c r="D38" s="198">
        <v>4271.7055784003305</v>
      </c>
      <c r="E38" s="198">
        <v>944.37209222255353</v>
      </c>
      <c r="F38" s="198">
        <v>199.53785749499977</v>
      </c>
      <c r="G38" s="198">
        <v>9217.0102528717489</v>
      </c>
      <c r="H38" s="198">
        <v>2287.9786595929872</v>
      </c>
      <c r="I38" s="198">
        <v>1750.6646797831274</v>
      </c>
      <c r="J38" s="198">
        <v>5178.3669134956381</v>
      </c>
    </row>
    <row r="39" spans="1:10" ht="20.100000000000001" customHeight="1" x14ac:dyDescent="0.25">
      <c r="A39" s="127" t="s">
        <v>189</v>
      </c>
      <c r="B39" s="199">
        <v>131.48121554570702</v>
      </c>
      <c r="C39" s="199">
        <v>22.433565497726395</v>
      </c>
      <c r="D39" s="199" t="s">
        <v>445</v>
      </c>
      <c r="E39" s="199">
        <v>5.8274208622487018</v>
      </c>
      <c r="F39" s="199">
        <v>16.606144635477694</v>
      </c>
      <c r="G39" s="199">
        <v>109.04765004798064</v>
      </c>
      <c r="H39" s="199">
        <v>8.2874260314880104</v>
      </c>
      <c r="I39" s="199">
        <v>22.433565497726395</v>
      </c>
      <c r="J39" s="199">
        <v>78.326658518766223</v>
      </c>
    </row>
    <row r="40" spans="1:10" ht="13.8" x14ac:dyDescent="0.25">
      <c r="A40" s="128"/>
      <c r="B40" s="198"/>
      <c r="C40" s="198"/>
      <c r="D40" s="198"/>
      <c r="E40" s="198"/>
      <c r="F40" s="198"/>
      <c r="G40" s="198"/>
      <c r="H40" s="198"/>
      <c r="I40" s="198"/>
      <c r="J40" s="198"/>
    </row>
    <row r="41" spans="1:10" ht="20.100000000000001" customHeight="1" x14ac:dyDescent="0.25">
      <c r="A41" s="137" t="s">
        <v>7</v>
      </c>
      <c r="B41" s="199"/>
      <c r="C41" s="199"/>
      <c r="D41" s="199"/>
      <c r="E41" s="199"/>
      <c r="F41" s="199"/>
      <c r="G41" s="199"/>
      <c r="H41" s="199"/>
      <c r="I41" s="199"/>
      <c r="J41" s="199"/>
    </row>
    <row r="42" spans="1:10" ht="13.8" x14ac:dyDescent="0.25">
      <c r="A42" s="128"/>
      <c r="B42" s="198"/>
      <c r="C42" s="198"/>
      <c r="D42" s="198"/>
      <c r="E42" s="198"/>
      <c r="F42" s="198"/>
      <c r="G42" s="198"/>
      <c r="H42" s="198"/>
      <c r="I42" s="198"/>
      <c r="J42" s="198"/>
    </row>
    <row r="43" spans="1:10" ht="20.100000000000001" customHeight="1" x14ac:dyDescent="0.25">
      <c r="A43" s="127" t="s">
        <v>251</v>
      </c>
      <c r="B43" s="199">
        <v>4670.2658873592027</v>
      </c>
      <c r="C43" s="199">
        <v>1550.0813430126325</v>
      </c>
      <c r="D43" s="199">
        <v>683.51661283087299</v>
      </c>
      <c r="E43" s="199">
        <v>684.37462225664285</v>
      </c>
      <c r="F43" s="199">
        <v>182.19010792511614</v>
      </c>
      <c r="G43" s="199">
        <v>3120.1845443465741</v>
      </c>
      <c r="H43" s="199">
        <v>393.47934137984328</v>
      </c>
      <c r="I43" s="199">
        <v>755.24519920538728</v>
      </c>
      <c r="J43" s="199">
        <v>1971.4600037613427</v>
      </c>
    </row>
    <row r="44" spans="1:10" ht="20.100000000000001" customHeight="1" x14ac:dyDescent="0.25">
      <c r="A44" s="128" t="s">
        <v>194</v>
      </c>
      <c r="B44" s="198">
        <v>630.57855301187908</v>
      </c>
      <c r="C44" s="198">
        <v>101.90489577270759</v>
      </c>
      <c r="D44" s="198">
        <v>5</v>
      </c>
      <c r="E44" s="198">
        <v>39.236939753772212</v>
      </c>
      <c r="F44" s="198">
        <v>57.667956018935385</v>
      </c>
      <c r="G44" s="198">
        <v>528.67365723917135</v>
      </c>
      <c r="H44" s="198">
        <v>25.51996375328142</v>
      </c>
      <c r="I44" s="198">
        <v>177.15478043288681</v>
      </c>
      <c r="J44" s="198">
        <v>325.99891305300298</v>
      </c>
    </row>
    <row r="45" spans="1:10" ht="20.100000000000001" customHeight="1" x14ac:dyDescent="0.25">
      <c r="A45" s="127" t="s">
        <v>191</v>
      </c>
      <c r="B45" s="199">
        <v>848.66857405845792</v>
      </c>
      <c r="C45" s="199">
        <v>411.90752279278058</v>
      </c>
      <c r="D45" s="199">
        <v>217.21732789113861</v>
      </c>
      <c r="E45" s="199">
        <v>192.69019490164206</v>
      </c>
      <c r="F45" s="199">
        <v>2</v>
      </c>
      <c r="G45" s="199">
        <v>436.76105126567717</v>
      </c>
      <c r="H45" s="199">
        <v>163.04147435180835</v>
      </c>
      <c r="I45" s="199">
        <v>103.46766303718761</v>
      </c>
      <c r="J45" s="199">
        <v>170.25191387668124</v>
      </c>
    </row>
    <row r="46" spans="1:10" ht="20.100000000000001" customHeight="1" x14ac:dyDescent="0.25">
      <c r="A46" s="128" t="s">
        <v>185</v>
      </c>
      <c r="B46" s="198">
        <v>606.79090169108633</v>
      </c>
      <c r="C46" s="198">
        <v>147.14530605056194</v>
      </c>
      <c r="D46" s="198">
        <v>77.369153237202113</v>
      </c>
      <c r="E46" s="198">
        <v>23.996783250749218</v>
      </c>
      <c r="F46" s="198">
        <v>45.779369562610619</v>
      </c>
      <c r="G46" s="198">
        <v>459.64559564052428</v>
      </c>
      <c r="H46" s="198">
        <v>50.768871428571423</v>
      </c>
      <c r="I46" s="198">
        <v>144.69627084481334</v>
      </c>
      <c r="J46" s="198">
        <v>264.18045336713953</v>
      </c>
    </row>
    <row r="47" spans="1:10" ht="20.100000000000001" customHeight="1" x14ac:dyDescent="0.25">
      <c r="A47" s="127" t="s">
        <v>188</v>
      </c>
      <c r="B47" s="199">
        <v>2759.6338272270768</v>
      </c>
      <c r="C47" s="199">
        <v>1036.0288478449099</v>
      </c>
      <c r="D47" s="199">
        <v>845.69166180457478</v>
      </c>
      <c r="E47" s="199">
        <v>124.54814716140822</v>
      </c>
      <c r="F47" s="199">
        <v>65.789038878926874</v>
      </c>
      <c r="G47" s="199">
        <v>1723.6049793821662</v>
      </c>
      <c r="H47" s="199">
        <v>166.45487628222389</v>
      </c>
      <c r="I47" s="199">
        <v>122.16187162151019</v>
      </c>
      <c r="J47" s="199">
        <v>1434.9882314784327</v>
      </c>
    </row>
    <row r="48" spans="1:10" ht="20.100000000000001" customHeight="1" x14ac:dyDescent="0.25">
      <c r="A48" s="128" t="s">
        <v>252</v>
      </c>
      <c r="B48" s="198">
        <v>3444.5842157959619</v>
      </c>
      <c r="C48" s="198">
        <v>1185.8108347749594</v>
      </c>
      <c r="D48" s="198">
        <v>330.5403283411772</v>
      </c>
      <c r="E48" s="198">
        <v>445.70563178037588</v>
      </c>
      <c r="F48" s="198">
        <v>409.56487465340609</v>
      </c>
      <c r="G48" s="198">
        <v>2258.7733810210038</v>
      </c>
      <c r="H48" s="198">
        <v>242.25395810130817</v>
      </c>
      <c r="I48" s="198">
        <v>412.94070748385315</v>
      </c>
      <c r="J48" s="198">
        <v>1603.5787154358418</v>
      </c>
    </row>
    <row r="49" spans="1:11" ht="20.100000000000001" customHeight="1" x14ac:dyDescent="0.25">
      <c r="A49" s="137" t="s">
        <v>466</v>
      </c>
      <c r="B49" s="199">
        <v>280.83476669216242</v>
      </c>
      <c r="C49" s="199">
        <v>202.27991832275202</v>
      </c>
      <c r="D49" s="199">
        <v>123.37890867874734</v>
      </c>
      <c r="E49" s="199">
        <v>78.901009644004702</v>
      </c>
      <c r="F49" s="199" t="s">
        <v>445</v>
      </c>
      <c r="G49" s="199">
        <v>78.554848369410394</v>
      </c>
      <c r="H49" s="199">
        <v>40.866327203713325</v>
      </c>
      <c r="I49" s="199">
        <v>26.545737354414321</v>
      </c>
      <c r="J49" s="199">
        <v>11.142783811282737</v>
      </c>
    </row>
    <row r="50" spans="1:11" x14ac:dyDescent="0.25">
      <c r="A50"/>
      <c r="B50"/>
      <c r="C50"/>
      <c r="D50"/>
      <c r="E50"/>
      <c r="F50"/>
      <c r="G50"/>
      <c r="H50"/>
      <c r="I50"/>
      <c r="J50"/>
    </row>
    <row r="51" spans="1:11" x14ac:dyDescent="0.25">
      <c r="A51" s="378" t="s">
        <v>487</v>
      </c>
      <c r="B51" s="378"/>
      <c r="C51" s="378"/>
      <c r="D51" s="378"/>
      <c r="E51" s="378"/>
      <c r="F51" s="378"/>
      <c r="G51" s="378"/>
      <c r="H51" s="378"/>
      <c r="I51" s="378"/>
      <c r="J51" s="378"/>
    </row>
    <row r="53" spans="1:11" x14ac:dyDescent="0.25">
      <c r="B53" s="179"/>
      <c r="C53" s="179"/>
      <c r="D53" s="179"/>
      <c r="E53" s="179"/>
      <c r="F53" s="179"/>
      <c r="G53" s="179"/>
      <c r="H53" s="179"/>
      <c r="I53" s="179"/>
      <c r="J53" s="179"/>
    </row>
    <row r="56" spans="1:11" x14ac:dyDescent="0.25">
      <c r="K56"/>
    </row>
    <row r="57" spans="1:11" x14ac:dyDescent="0.25">
      <c r="K57"/>
    </row>
    <row r="58" spans="1:11" x14ac:dyDescent="0.25">
      <c r="K58"/>
    </row>
    <row r="59" spans="1:11" x14ac:dyDescent="0.25">
      <c r="K59"/>
    </row>
    <row r="60" spans="1:11" x14ac:dyDescent="0.25">
      <c r="K60"/>
    </row>
    <row r="61" spans="1:11" x14ac:dyDescent="0.25">
      <c r="K61"/>
    </row>
    <row r="62" spans="1:11" x14ac:dyDescent="0.25">
      <c r="K62"/>
    </row>
    <row r="63" spans="1:11" x14ac:dyDescent="0.25">
      <c r="K63"/>
    </row>
    <row r="64" spans="1:11" x14ac:dyDescent="0.25">
      <c r="K64"/>
    </row>
    <row r="65" spans="11:11" x14ac:dyDescent="0.25">
      <c r="K65"/>
    </row>
    <row r="66" spans="11:11" x14ac:dyDescent="0.25">
      <c r="K66"/>
    </row>
    <row r="67" spans="11:11" x14ac:dyDescent="0.25">
      <c r="K67"/>
    </row>
    <row r="68" spans="11:11" x14ac:dyDescent="0.25">
      <c r="K68"/>
    </row>
    <row r="69" spans="11:11" x14ac:dyDescent="0.25">
      <c r="K69"/>
    </row>
    <row r="70" spans="11:11" x14ac:dyDescent="0.25">
      <c r="K70"/>
    </row>
    <row r="71" spans="11:11" x14ac:dyDescent="0.25">
      <c r="K71"/>
    </row>
    <row r="72" spans="11:11" x14ac:dyDescent="0.25">
      <c r="K72"/>
    </row>
    <row r="73" spans="11:11" x14ac:dyDescent="0.25">
      <c r="K73"/>
    </row>
    <row r="74" spans="11:11" x14ac:dyDescent="0.25">
      <c r="K74"/>
    </row>
    <row r="75" spans="11:11" x14ac:dyDescent="0.25">
      <c r="K75"/>
    </row>
    <row r="76" spans="11:11" x14ac:dyDescent="0.25">
      <c r="K76"/>
    </row>
    <row r="77" spans="11:11" x14ac:dyDescent="0.25">
      <c r="K77"/>
    </row>
    <row r="78" spans="11:11" x14ac:dyDescent="0.25">
      <c r="K78"/>
    </row>
    <row r="79" spans="11:11" x14ac:dyDescent="0.25">
      <c r="K79"/>
    </row>
    <row r="80" spans="11:11" x14ac:dyDescent="0.25">
      <c r="K80"/>
    </row>
    <row r="81" spans="1:11" x14ac:dyDescent="0.25">
      <c r="K81"/>
    </row>
    <row r="82" spans="1:11" x14ac:dyDescent="0.25">
      <c r="K82"/>
    </row>
    <row r="83" spans="1:11" x14ac:dyDescent="0.25">
      <c r="K83"/>
    </row>
    <row r="84" spans="1:11" x14ac:dyDescent="0.25">
      <c r="K84"/>
    </row>
    <row r="85" spans="1:11" x14ac:dyDescent="0.25">
      <c r="K85"/>
    </row>
    <row r="86" spans="1:11" x14ac:dyDescent="0.25">
      <c r="K86"/>
    </row>
    <row r="87" spans="1:11" x14ac:dyDescent="0.25">
      <c r="A87"/>
      <c r="B87"/>
      <c r="C87"/>
      <c r="D87"/>
      <c r="E87"/>
      <c r="F87"/>
      <c r="G87"/>
      <c r="H87"/>
      <c r="I87"/>
      <c r="J87"/>
      <c r="K87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L1" location="ÍNDICE!A1" display="INDICE" xr:uid="{00000000-0004-0000-2E00-000000000000}"/>
  </hyperlinks>
  <pageMargins left="1.3779527559055118" right="0" top="0" bottom="0" header="0" footer="0"/>
  <pageSetup paperSize="9" scale="60" fitToWidth="0" orientation="landscape" r:id="rId1"/>
  <headerFooter alignWithMargins="0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 codeName="Hoja45">
    <pageSetUpPr fitToPage="1"/>
  </sheetPr>
  <dimension ref="A1:L86"/>
  <sheetViews>
    <sheetView showGridLines="0" zoomScale="80" zoomScaleNormal="80" workbookViewId="0">
      <selection activeCell="L53" sqref="L53"/>
    </sheetView>
  </sheetViews>
  <sheetFormatPr baseColWidth="10" defaultColWidth="11.44140625" defaultRowHeight="13.2" x14ac:dyDescent="0.25"/>
  <cols>
    <col min="1" max="1" width="39.6640625" style="26" customWidth="1"/>
    <col min="2" max="2" width="15.33203125" style="26" customWidth="1"/>
    <col min="3" max="3" width="15.5546875" style="26" customWidth="1"/>
    <col min="4" max="4" width="19.109375" style="26" customWidth="1"/>
    <col min="5" max="5" width="17.5546875" style="26" customWidth="1"/>
    <col min="6" max="6" width="18.44140625" style="26" customWidth="1"/>
    <col min="7" max="7" width="14" style="26" customWidth="1"/>
    <col min="8" max="8" width="17.5546875" style="26" customWidth="1"/>
    <col min="9" max="9" width="19.33203125" style="26" customWidth="1"/>
    <col min="10" max="10" width="16.88671875" style="26" customWidth="1"/>
    <col min="11" max="16384" width="11.44140625" style="26"/>
  </cols>
  <sheetData>
    <row r="1" spans="1:12" ht="87" customHeight="1" x14ac:dyDescent="0.25">
      <c r="L1" s="206" t="s">
        <v>151</v>
      </c>
    </row>
    <row r="3" spans="1:12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I3" s="403"/>
      <c r="J3" s="403"/>
    </row>
    <row r="4" spans="1:12" ht="15.9" customHeight="1" x14ac:dyDescent="0.25">
      <c r="A4" s="403" t="s">
        <v>506</v>
      </c>
      <c r="B4" s="403"/>
      <c r="C4" s="403"/>
      <c r="D4" s="403"/>
      <c r="E4" s="403"/>
      <c r="F4" s="403"/>
      <c r="G4" s="403"/>
      <c r="H4" s="403"/>
      <c r="I4" s="403"/>
      <c r="J4" s="403"/>
    </row>
    <row r="5" spans="1:12" ht="14.1" customHeight="1" x14ac:dyDescent="0.25"/>
    <row r="6" spans="1:12" ht="14.1" customHeight="1" x14ac:dyDescent="0.25">
      <c r="A6" s="404" t="s">
        <v>238</v>
      </c>
      <c r="B6" s="404" t="s">
        <v>240</v>
      </c>
      <c r="C6" s="406" t="s">
        <v>414</v>
      </c>
      <c r="D6" s="407"/>
      <c r="E6" s="407"/>
      <c r="F6" s="407"/>
      <c r="G6" s="407"/>
      <c r="H6" s="407"/>
      <c r="I6" s="407"/>
      <c r="J6" s="408"/>
    </row>
    <row r="7" spans="1:12" ht="18" customHeight="1" x14ac:dyDescent="0.25">
      <c r="A7" s="416"/>
      <c r="B7" s="416"/>
      <c r="C7" s="404" t="s">
        <v>402</v>
      </c>
      <c r="D7" s="407" t="s">
        <v>403</v>
      </c>
      <c r="E7" s="407"/>
      <c r="F7" s="408"/>
      <c r="G7" s="404" t="s">
        <v>402</v>
      </c>
      <c r="H7" s="406" t="s">
        <v>225</v>
      </c>
      <c r="I7" s="407"/>
      <c r="J7" s="408"/>
    </row>
    <row r="8" spans="1:12" ht="19.5" customHeight="1" x14ac:dyDescent="0.25">
      <c r="A8" s="416"/>
      <c r="B8" s="416"/>
      <c r="C8" s="416"/>
      <c r="D8" s="404" t="s">
        <v>405</v>
      </c>
      <c r="E8" s="404" t="s">
        <v>406</v>
      </c>
      <c r="F8" s="404" t="s">
        <v>407</v>
      </c>
      <c r="G8" s="416"/>
      <c r="H8" s="404" t="s">
        <v>408</v>
      </c>
      <c r="I8" s="404" t="s">
        <v>409</v>
      </c>
      <c r="J8" s="404" t="s">
        <v>410</v>
      </c>
    </row>
    <row r="9" spans="1:12" ht="39.75" customHeight="1" x14ac:dyDescent="0.25">
      <c r="A9" s="405"/>
      <c r="B9" s="405"/>
      <c r="C9" s="405"/>
      <c r="D9" s="405"/>
      <c r="E9" s="405"/>
      <c r="F9" s="405"/>
      <c r="G9" s="405"/>
      <c r="H9" s="405"/>
      <c r="I9" s="405"/>
      <c r="J9" s="405"/>
    </row>
    <row r="10" spans="1:12" ht="13.8" x14ac:dyDescent="0.25">
      <c r="A10" s="131"/>
      <c r="B10" s="131"/>
      <c r="C10" s="131"/>
      <c r="D10" s="131"/>
      <c r="E10" s="131"/>
      <c r="F10" s="131"/>
      <c r="G10" s="131"/>
      <c r="H10" s="131"/>
      <c r="I10" s="131"/>
      <c r="J10" s="131"/>
    </row>
    <row r="11" spans="1:12" ht="20.100000000000001" customHeight="1" x14ac:dyDescent="0.25">
      <c r="A11" s="127" t="s">
        <v>1</v>
      </c>
      <c r="B11" s="188">
        <v>26089.705418995985</v>
      </c>
      <c r="C11" s="188">
        <v>9511.0271550322686</v>
      </c>
      <c r="D11" s="188">
        <v>3601.4607783068614</v>
      </c>
      <c r="E11" s="188">
        <v>3692.2427968052029</v>
      </c>
      <c r="F11" s="188">
        <v>2217.323579920208</v>
      </c>
      <c r="G11" s="188">
        <v>16578.678263963633</v>
      </c>
      <c r="H11" s="188">
        <v>1324.2930432978176</v>
      </c>
      <c r="I11" s="188">
        <v>4713.704457051369</v>
      </c>
      <c r="J11" s="188">
        <v>10540.68076361446</v>
      </c>
    </row>
    <row r="12" spans="1:12" ht="13.8" x14ac:dyDescent="0.25">
      <c r="A12" s="128"/>
      <c r="B12" s="198"/>
      <c r="C12" s="198"/>
      <c r="D12" s="198"/>
      <c r="E12" s="198"/>
      <c r="F12" s="198"/>
      <c r="G12" s="198"/>
      <c r="H12" s="198"/>
      <c r="I12" s="198"/>
      <c r="J12" s="198"/>
    </row>
    <row r="13" spans="1:12" ht="20.100000000000001" customHeight="1" x14ac:dyDescent="0.25">
      <c r="A13" s="127" t="s">
        <v>3</v>
      </c>
      <c r="B13" s="199">
        <v>13992.743137507607</v>
      </c>
      <c r="C13" s="199">
        <v>5173.1433537018447</v>
      </c>
      <c r="D13" s="199">
        <v>1882.3675629934667</v>
      </c>
      <c r="E13" s="199">
        <v>1862.1272450496585</v>
      </c>
      <c r="F13" s="199">
        <v>1428.6485456587177</v>
      </c>
      <c r="G13" s="199">
        <v>8819.5997838057792</v>
      </c>
      <c r="H13" s="199">
        <v>791.05385007258076</v>
      </c>
      <c r="I13" s="199">
        <v>2375.3435062028375</v>
      </c>
      <c r="J13" s="199">
        <v>5653.2024275303602</v>
      </c>
    </row>
    <row r="14" spans="1:12" ht="20.100000000000001" customHeight="1" x14ac:dyDescent="0.25">
      <c r="A14" s="128" t="s">
        <v>5</v>
      </c>
      <c r="B14" s="198">
        <v>10024.052945644411</v>
      </c>
      <c r="C14" s="198">
        <v>3363.4878784780767</v>
      </c>
      <c r="D14" s="198">
        <v>1470.9085979301399</v>
      </c>
      <c r="E14" s="198">
        <v>1541.8003155313413</v>
      </c>
      <c r="F14" s="198">
        <v>350.77896501659512</v>
      </c>
      <c r="G14" s="198">
        <v>6660.5650671663334</v>
      </c>
      <c r="H14" s="198">
        <v>506.21427983580924</v>
      </c>
      <c r="I14" s="198">
        <v>1995.1289572191943</v>
      </c>
      <c r="J14" s="198">
        <v>4159.2218301113271</v>
      </c>
    </row>
    <row r="15" spans="1:12" ht="20.100000000000001" customHeight="1" x14ac:dyDescent="0.25">
      <c r="A15" s="127" t="s">
        <v>7</v>
      </c>
      <c r="B15" s="199">
        <v>2046.2500158439066</v>
      </c>
      <c r="C15" s="199">
        <v>947.73660285235212</v>
      </c>
      <c r="D15" s="199">
        <v>221.52529738325543</v>
      </c>
      <c r="E15" s="199">
        <v>288.31523622420235</v>
      </c>
      <c r="F15" s="199">
        <v>437.89606924489442</v>
      </c>
      <c r="G15" s="199">
        <v>1098.5134129915546</v>
      </c>
      <c r="H15" s="199">
        <v>27.024913389427905</v>
      </c>
      <c r="I15" s="199">
        <v>343.23199362933906</v>
      </c>
      <c r="J15" s="199">
        <v>728.25650597278741</v>
      </c>
    </row>
    <row r="16" spans="1:12" ht="20.100000000000001" customHeight="1" x14ac:dyDescent="0.25">
      <c r="A16" s="128" t="s">
        <v>466</v>
      </c>
      <c r="B16" s="198">
        <v>26.659320000000005</v>
      </c>
      <c r="C16" s="198">
        <v>26.659320000000005</v>
      </c>
      <c r="D16" s="198">
        <v>26.659320000000005</v>
      </c>
      <c r="E16" s="198" t="s">
        <v>445</v>
      </c>
      <c r="F16" s="198" t="s">
        <v>445</v>
      </c>
      <c r="G16" s="198" t="s">
        <v>445</v>
      </c>
      <c r="H16" s="198" t="s">
        <v>445</v>
      </c>
      <c r="I16" s="198" t="s">
        <v>445</v>
      </c>
      <c r="J16" s="198" t="s">
        <v>445</v>
      </c>
    </row>
    <row r="17" spans="1:10" ht="13.8" x14ac:dyDescent="0.25">
      <c r="A17" s="127"/>
      <c r="B17" s="199"/>
      <c r="C17" s="199"/>
      <c r="D17" s="199"/>
      <c r="E17" s="199"/>
      <c r="F17" s="199"/>
      <c r="G17" s="199"/>
      <c r="H17" s="199"/>
      <c r="I17" s="199"/>
      <c r="J17" s="199"/>
    </row>
    <row r="18" spans="1:10" ht="20.100000000000001" customHeight="1" x14ac:dyDescent="0.25">
      <c r="A18" s="103" t="s">
        <v>3</v>
      </c>
      <c r="B18" s="198"/>
      <c r="C18" s="198"/>
      <c r="D18" s="198"/>
      <c r="E18" s="198"/>
      <c r="F18" s="198"/>
      <c r="G18" s="198"/>
      <c r="H18" s="198"/>
      <c r="I18" s="198"/>
      <c r="J18" s="198"/>
    </row>
    <row r="19" spans="1:10" ht="13.8" x14ac:dyDescent="0.25">
      <c r="A19" s="127"/>
      <c r="B19" s="199"/>
      <c r="C19" s="199"/>
      <c r="D19" s="199"/>
      <c r="E19" s="199"/>
      <c r="F19" s="199"/>
      <c r="G19" s="199"/>
      <c r="H19" s="199"/>
      <c r="I19" s="199"/>
      <c r="J19" s="199"/>
    </row>
    <row r="20" spans="1:10" ht="20.100000000000001" customHeight="1" x14ac:dyDescent="0.25">
      <c r="A20" s="128" t="s">
        <v>186</v>
      </c>
      <c r="B20" s="198">
        <v>1803.1765371009578</v>
      </c>
      <c r="C20" s="198">
        <v>876.31856552579939</v>
      </c>
      <c r="D20" s="198">
        <v>128.29267689855962</v>
      </c>
      <c r="E20" s="198">
        <v>582.60379903247724</v>
      </c>
      <c r="F20" s="198">
        <v>165.42208959476218</v>
      </c>
      <c r="G20" s="198">
        <v>926.8579715751597</v>
      </c>
      <c r="H20" s="198">
        <v>42.367989436141073</v>
      </c>
      <c r="I20" s="198">
        <v>367.95858138694024</v>
      </c>
      <c r="J20" s="198">
        <v>516.53140075207807</v>
      </c>
    </row>
    <row r="21" spans="1:10" ht="20.100000000000001" customHeight="1" x14ac:dyDescent="0.25">
      <c r="A21" s="127" t="s">
        <v>249</v>
      </c>
      <c r="B21" s="199">
        <v>1737.512515448755</v>
      </c>
      <c r="C21" s="199">
        <v>588.68107589979149</v>
      </c>
      <c r="D21" s="199">
        <v>277.56567959662095</v>
      </c>
      <c r="E21" s="199">
        <v>181.84590621314197</v>
      </c>
      <c r="F21" s="199">
        <v>129.26949009002851</v>
      </c>
      <c r="G21" s="199">
        <v>1148.8314395489642</v>
      </c>
      <c r="H21" s="199">
        <v>306.50507007053091</v>
      </c>
      <c r="I21" s="199">
        <v>199.00779854220681</v>
      </c>
      <c r="J21" s="199">
        <v>643.31857093622625</v>
      </c>
    </row>
    <row r="22" spans="1:10" ht="20.100000000000001" customHeight="1" x14ac:dyDescent="0.25">
      <c r="A22" s="128" t="s">
        <v>180</v>
      </c>
      <c r="B22" s="198">
        <v>1086.7259155693971</v>
      </c>
      <c r="C22" s="198">
        <v>384.53382400263382</v>
      </c>
      <c r="D22" s="198">
        <v>164.41254942894474</v>
      </c>
      <c r="E22" s="198">
        <v>80.017746782910592</v>
      </c>
      <c r="F22" s="198">
        <v>140.10352779077851</v>
      </c>
      <c r="G22" s="198">
        <v>702.19209156676357</v>
      </c>
      <c r="H22" s="198">
        <v>51.418839614054974</v>
      </c>
      <c r="I22" s="198">
        <v>60.063753039479984</v>
      </c>
      <c r="J22" s="198">
        <v>590.7094989132288</v>
      </c>
    </row>
    <row r="23" spans="1:10" ht="20.100000000000001" customHeight="1" x14ac:dyDescent="0.25">
      <c r="A23" s="127" t="s">
        <v>192</v>
      </c>
      <c r="B23" s="199">
        <v>1763.8019913155802</v>
      </c>
      <c r="C23" s="199">
        <v>213.86893436465797</v>
      </c>
      <c r="D23" s="199">
        <v>60.504464645402791</v>
      </c>
      <c r="E23" s="199">
        <v>88.027526130859997</v>
      </c>
      <c r="F23" s="199">
        <v>65.336943588395187</v>
      </c>
      <c r="G23" s="199">
        <v>1549.933056950922</v>
      </c>
      <c r="H23" s="199">
        <v>96.287738684380244</v>
      </c>
      <c r="I23" s="199">
        <v>381.69971876289776</v>
      </c>
      <c r="J23" s="199">
        <v>1071.9455995036442</v>
      </c>
    </row>
    <row r="24" spans="1:10" ht="20.100000000000001" customHeight="1" x14ac:dyDescent="0.25">
      <c r="A24" s="128" t="s">
        <v>179</v>
      </c>
      <c r="B24" s="198">
        <v>1422.1120404771486</v>
      </c>
      <c r="C24" s="198">
        <v>478.2716117025256</v>
      </c>
      <c r="D24" s="198">
        <v>239.74963078764756</v>
      </c>
      <c r="E24" s="198">
        <v>63.086753612574022</v>
      </c>
      <c r="F24" s="198">
        <v>175.43522730230407</v>
      </c>
      <c r="G24" s="198">
        <v>943.84042877462309</v>
      </c>
      <c r="H24" s="198">
        <v>35.493781875465011</v>
      </c>
      <c r="I24" s="198">
        <v>256.94853892494086</v>
      </c>
      <c r="J24" s="198">
        <v>651.39810797421728</v>
      </c>
    </row>
    <row r="25" spans="1:10" ht="20.100000000000001" customHeight="1" x14ac:dyDescent="0.25">
      <c r="A25" s="127" t="s">
        <v>190</v>
      </c>
      <c r="B25" s="199">
        <v>843.3324543621427</v>
      </c>
      <c r="C25" s="199">
        <v>572.31059907838937</v>
      </c>
      <c r="D25" s="199">
        <v>99.618741604189708</v>
      </c>
      <c r="E25" s="199">
        <v>255.17530997754281</v>
      </c>
      <c r="F25" s="199">
        <v>217.51654749665681</v>
      </c>
      <c r="G25" s="199">
        <v>271.02185528375315</v>
      </c>
      <c r="H25" s="199">
        <v>44.405687368770934</v>
      </c>
      <c r="I25" s="199">
        <v>76.076209196328449</v>
      </c>
      <c r="J25" s="199">
        <v>150.53995871865376</v>
      </c>
    </row>
    <row r="26" spans="1:10" ht="20.100000000000001" customHeight="1" x14ac:dyDescent="0.25">
      <c r="A26" s="128" t="s">
        <v>193</v>
      </c>
      <c r="B26" s="198">
        <v>716.6794317774046</v>
      </c>
      <c r="C26" s="198">
        <v>266.80327149665402</v>
      </c>
      <c r="D26" s="198">
        <v>156.26803171531444</v>
      </c>
      <c r="E26" s="198">
        <v>97.976593667438181</v>
      </c>
      <c r="F26" s="198">
        <v>12.558646113901458</v>
      </c>
      <c r="G26" s="198">
        <v>449.87616028075036</v>
      </c>
      <c r="H26" s="198">
        <v>38.808595596862041</v>
      </c>
      <c r="I26" s="198">
        <v>161.40056873936206</v>
      </c>
      <c r="J26" s="198">
        <v>249.66699594452638</v>
      </c>
    </row>
    <row r="27" spans="1:10" ht="20.100000000000001" customHeight="1" x14ac:dyDescent="0.25">
      <c r="A27" s="127" t="s">
        <v>181</v>
      </c>
      <c r="B27" s="199">
        <v>566.36315542211469</v>
      </c>
      <c r="C27" s="199">
        <v>208.12740777161628</v>
      </c>
      <c r="D27" s="199">
        <v>41.439972700012227</v>
      </c>
      <c r="E27" s="199">
        <v>110.90895252217076</v>
      </c>
      <c r="F27" s="199">
        <v>55.778482549433278</v>
      </c>
      <c r="G27" s="199">
        <v>358.23574765049841</v>
      </c>
      <c r="H27" s="199">
        <v>4.4715272423387242</v>
      </c>
      <c r="I27" s="199">
        <v>95.404950252767179</v>
      </c>
      <c r="J27" s="199">
        <v>258.35927015539244</v>
      </c>
    </row>
    <row r="28" spans="1:10" ht="20.100000000000001" customHeight="1" x14ac:dyDescent="0.25">
      <c r="A28" s="128" t="s">
        <v>184</v>
      </c>
      <c r="B28" s="198">
        <v>2828.5099882642699</v>
      </c>
      <c r="C28" s="198">
        <v>1226.1664254718314</v>
      </c>
      <c r="D28" s="198">
        <v>665.9854566588981</v>
      </c>
      <c r="E28" s="198">
        <v>178.1123045642951</v>
      </c>
      <c r="F28" s="198">
        <v>382.06866424863802</v>
      </c>
      <c r="G28" s="198">
        <v>1602.3435627924373</v>
      </c>
      <c r="H28" s="198">
        <v>85.235981633139076</v>
      </c>
      <c r="I28" s="198">
        <v>490.77264844089132</v>
      </c>
      <c r="J28" s="198">
        <v>1026.3349327184073</v>
      </c>
    </row>
    <row r="29" spans="1:10" ht="20.100000000000001" customHeight="1" x14ac:dyDescent="0.25">
      <c r="A29" s="127" t="s">
        <v>195</v>
      </c>
      <c r="B29" s="199">
        <v>270.61395005244566</v>
      </c>
      <c r="C29" s="199">
        <v>65.080683008306664</v>
      </c>
      <c r="D29" s="199">
        <v>42.238158968480533</v>
      </c>
      <c r="E29" s="199" t="s">
        <v>445</v>
      </c>
      <c r="F29" s="199">
        <v>22.842524039826124</v>
      </c>
      <c r="G29" s="199">
        <v>205.533267044139</v>
      </c>
      <c r="H29" s="199">
        <v>42.732771515970683</v>
      </c>
      <c r="I29" s="199">
        <v>22.850501600960246</v>
      </c>
      <c r="J29" s="199">
        <v>139.94999392720803</v>
      </c>
    </row>
    <row r="30" spans="1:10" ht="21.75" customHeight="1" x14ac:dyDescent="0.25">
      <c r="A30" s="128" t="s">
        <v>250</v>
      </c>
      <c r="B30" s="198">
        <v>953.91515771740319</v>
      </c>
      <c r="C30" s="198">
        <v>292.98095537963621</v>
      </c>
      <c r="D30" s="198">
        <v>6.2921999893961766</v>
      </c>
      <c r="E30" s="198">
        <v>224.37235254624613</v>
      </c>
      <c r="F30" s="198">
        <v>62.316402843993977</v>
      </c>
      <c r="G30" s="198">
        <v>660.93420233776658</v>
      </c>
      <c r="H30" s="198">
        <v>43.325867034927441</v>
      </c>
      <c r="I30" s="198">
        <v>263.16023731606333</v>
      </c>
      <c r="J30" s="198">
        <v>354.44809798677596</v>
      </c>
    </row>
    <row r="31" spans="1:10" ht="13.8" x14ac:dyDescent="0.25">
      <c r="A31" s="127"/>
      <c r="B31" s="199"/>
      <c r="C31" s="199"/>
      <c r="D31" s="199"/>
      <c r="E31" s="199"/>
      <c r="F31" s="199"/>
      <c r="G31" s="199"/>
      <c r="H31" s="199"/>
      <c r="I31" s="199"/>
      <c r="J31" s="199"/>
    </row>
    <row r="32" spans="1:10" ht="13.8" x14ac:dyDescent="0.25">
      <c r="A32" s="103" t="s">
        <v>5</v>
      </c>
      <c r="B32" s="198"/>
      <c r="C32" s="198"/>
      <c r="D32" s="198"/>
      <c r="E32" s="198"/>
      <c r="F32" s="198"/>
      <c r="G32" s="198"/>
      <c r="H32" s="198"/>
      <c r="I32" s="198"/>
      <c r="J32" s="198"/>
    </row>
    <row r="33" spans="1:10" ht="13.8" x14ac:dyDescent="0.25">
      <c r="A33" s="127"/>
      <c r="B33" s="199"/>
      <c r="C33" s="199"/>
      <c r="D33" s="199"/>
      <c r="E33" s="199"/>
      <c r="F33" s="199"/>
      <c r="G33" s="199"/>
      <c r="H33" s="199"/>
      <c r="I33" s="199"/>
      <c r="J33" s="199"/>
    </row>
    <row r="34" spans="1:10" ht="20.100000000000001" customHeight="1" x14ac:dyDescent="0.25">
      <c r="A34" s="128" t="s">
        <v>175</v>
      </c>
      <c r="B34" s="198">
        <v>430.86940204986024</v>
      </c>
      <c r="C34" s="198">
        <v>186.20169658200416</v>
      </c>
      <c r="D34" s="198">
        <v>31.447126461067331</v>
      </c>
      <c r="E34" s="198">
        <v>53.74040749988697</v>
      </c>
      <c r="F34" s="198">
        <v>101.01416262104985</v>
      </c>
      <c r="G34" s="198">
        <v>244.66770546785625</v>
      </c>
      <c r="H34" s="198">
        <v>38.383868600079516</v>
      </c>
      <c r="I34" s="198">
        <v>66.995063537045439</v>
      </c>
      <c r="J34" s="198">
        <v>139.28877333073132</v>
      </c>
    </row>
    <row r="35" spans="1:10" ht="20.100000000000001" customHeight="1" x14ac:dyDescent="0.25">
      <c r="A35" s="127" t="s">
        <v>183</v>
      </c>
      <c r="B35" s="199">
        <v>2428.7435738892564</v>
      </c>
      <c r="C35" s="199">
        <v>740.50707225571443</v>
      </c>
      <c r="D35" s="199">
        <v>366.27427433984087</v>
      </c>
      <c r="E35" s="199">
        <v>317.0565850185364</v>
      </c>
      <c r="F35" s="199">
        <v>57.176212897337123</v>
      </c>
      <c r="G35" s="199">
        <v>1688.236501633543</v>
      </c>
      <c r="H35" s="199">
        <v>200.38505686320249</v>
      </c>
      <c r="I35" s="199">
        <v>316.82702658613169</v>
      </c>
      <c r="J35" s="199">
        <v>1171.0244181842088</v>
      </c>
    </row>
    <row r="36" spans="1:10" ht="20.100000000000001" customHeight="1" x14ac:dyDescent="0.25">
      <c r="A36" s="128" t="s">
        <v>178</v>
      </c>
      <c r="B36" s="198">
        <v>1885.1023296888145</v>
      </c>
      <c r="C36" s="198">
        <v>790.1056365864124</v>
      </c>
      <c r="D36" s="198">
        <v>227.71141163014576</v>
      </c>
      <c r="E36" s="198">
        <v>478.1619338723047</v>
      </c>
      <c r="F36" s="198">
        <v>84.232291083961911</v>
      </c>
      <c r="G36" s="198">
        <v>1094.9966931024017</v>
      </c>
      <c r="H36" s="198">
        <v>120.84809135517293</v>
      </c>
      <c r="I36" s="198">
        <v>120.50711578021131</v>
      </c>
      <c r="J36" s="198">
        <v>853.6414859670175</v>
      </c>
    </row>
    <row r="37" spans="1:10" ht="20.100000000000001" customHeight="1" x14ac:dyDescent="0.25">
      <c r="A37" s="127" t="s">
        <v>176</v>
      </c>
      <c r="B37" s="199">
        <v>288.93702707901645</v>
      </c>
      <c r="C37" s="199">
        <v>73.278197035673827</v>
      </c>
      <c r="D37" s="199">
        <v>27.227832063293469</v>
      </c>
      <c r="E37" s="199">
        <v>46.050364972380351</v>
      </c>
      <c r="F37" s="199" t="s">
        <v>445</v>
      </c>
      <c r="G37" s="199">
        <v>215.65883004334259</v>
      </c>
      <c r="H37" s="199">
        <v>1</v>
      </c>
      <c r="I37" s="199">
        <v>24.433215438280069</v>
      </c>
      <c r="J37" s="199">
        <v>190.22561460506256</v>
      </c>
    </row>
    <row r="38" spans="1:10" ht="20.100000000000001" customHeight="1" x14ac:dyDescent="0.25">
      <c r="A38" s="128" t="s">
        <v>182</v>
      </c>
      <c r="B38" s="198">
        <v>4340.0020986152076</v>
      </c>
      <c r="C38" s="198">
        <v>1310.2079572541043</v>
      </c>
      <c r="D38" s="198">
        <v>740.80571432417594</v>
      </c>
      <c r="E38" s="198">
        <v>461.04594451568141</v>
      </c>
      <c r="F38" s="198">
        <v>108.35629841424635</v>
      </c>
      <c r="G38" s="198">
        <v>3029.7941413611061</v>
      </c>
      <c r="H38" s="198">
        <v>145.59726301735432</v>
      </c>
      <c r="I38" s="198">
        <v>1466.366535877524</v>
      </c>
      <c r="J38" s="198">
        <v>1417.8303424662276</v>
      </c>
    </row>
    <row r="39" spans="1:10" ht="20.100000000000001" customHeight="1" x14ac:dyDescent="0.25">
      <c r="A39" s="127" t="s">
        <v>189</v>
      </c>
      <c r="B39" s="199">
        <v>650.39851432225066</v>
      </c>
      <c r="C39" s="199">
        <v>263.1873187641682</v>
      </c>
      <c r="D39" s="199">
        <v>77.442239111616487</v>
      </c>
      <c r="E39" s="199">
        <v>185.74507965255174</v>
      </c>
      <c r="F39" s="199" t="s">
        <v>445</v>
      </c>
      <c r="G39" s="199">
        <v>387.21119555808241</v>
      </c>
      <c r="H39" s="199" t="s">
        <v>445</v>
      </c>
      <c r="I39" s="199" t="s">
        <v>445</v>
      </c>
      <c r="J39" s="199">
        <v>387.21119555808241</v>
      </c>
    </row>
    <row r="40" spans="1:10" ht="13.8" x14ac:dyDescent="0.25">
      <c r="A40" s="128"/>
      <c r="B40" s="198"/>
      <c r="C40" s="198"/>
      <c r="D40" s="198"/>
      <c r="E40" s="198"/>
      <c r="F40" s="198"/>
      <c r="G40" s="198"/>
      <c r="H40" s="198"/>
      <c r="I40" s="198"/>
      <c r="J40" s="198"/>
    </row>
    <row r="41" spans="1:10" ht="20.100000000000001" customHeight="1" x14ac:dyDescent="0.25">
      <c r="A41" s="137" t="s">
        <v>7</v>
      </c>
      <c r="B41" s="199"/>
      <c r="C41" s="199"/>
      <c r="D41" s="199"/>
      <c r="E41" s="199"/>
      <c r="F41" s="199"/>
      <c r="G41" s="199"/>
      <c r="H41" s="199"/>
      <c r="I41" s="199"/>
      <c r="J41" s="199"/>
    </row>
    <row r="42" spans="1:10" ht="13.8" x14ac:dyDescent="0.25">
      <c r="A42" s="128"/>
      <c r="B42" s="198"/>
      <c r="C42" s="198"/>
      <c r="D42" s="198"/>
      <c r="E42" s="198"/>
      <c r="F42" s="198"/>
      <c r="G42" s="198"/>
      <c r="H42" s="198"/>
      <c r="I42" s="198"/>
      <c r="J42" s="198"/>
    </row>
    <row r="43" spans="1:10" ht="20.100000000000001" customHeight="1" x14ac:dyDescent="0.25">
      <c r="A43" s="127" t="s">
        <v>251</v>
      </c>
      <c r="B43" s="199">
        <v>603.09987854114888</v>
      </c>
      <c r="C43" s="199">
        <v>221.57135044703605</v>
      </c>
      <c r="D43" s="199">
        <v>28.508562976199393</v>
      </c>
      <c r="E43" s="199">
        <v>62.742958547119052</v>
      </c>
      <c r="F43" s="199">
        <v>130.31982892371761</v>
      </c>
      <c r="G43" s="199">
        <v>381.52852809411297</v>
      </c>
      <c r="H43" s="199">
        <v>7.14057215123887</v>
      </c>
      <c r="I43" s="199">
        <v>112.41777018598911</v>
      </c>
      <c r="J43" s="199">
        <v>261.97018575688492</v>
      </c>
    </row>
    <row r="44" spans="1:10" ht="20.100000000000001" customHeight="1" x14ac:dyDescent="0.25">
      <c r="A44" s="128" t="s">
        <v>194</v>
      </c>
      <c r="B44" s="198">
        <v>441.30362115812795</v>
      </c>
      <c r="C44" s="198">
        <v>219.6931802589495</v>
      </c>
      <c r="D44" s="198">
        <v>27.72167468156346</v>
      </c>
      <c r="E44" s="198">
        <v>169.76919417432714</v>
      </c>
      <c r="F44" s="198">
        <v>22.202311403058918</v>
      </c>
      <c r="G44" s="198">
        <v>221.61044089917846</v>
      </c>
      <c r="H44" s="198" t="s">
        <v>445</v>
      </c>
      <c r="I44" s="198">
        <v>179.34304481718783</v>
      </c>
      <c r="J44" s="198">
        <v>42.267396081990611</v>
      </c>
    </row>
    <row r="45" spans="1:10" ht="20.100000000000001" customHeight="1" x14ac:dyDescent="0.25">
      <c r="A45" s="127" t="s">
        <v>191</v>
      </c>
      <c r="B45" s="199">
        <v>19.653367824043453</v>
      </c>
      <c r="C45" s="199">
        <v>0.77094669960833917</v>
      </c>
      <c r="D45" s="199" t="s">
        <v>445</v>
      </c>
      <c r="E45" s="199" t="s">
        <v>445</v>
      </c>
      <c r="F45" s="199">
        <v>0.77094669960833917</v>
      </c>
      <c r="G45" s="199">
        <v>18.882421124435112</v>
      </c>
      <c r="H45" s="199" t="s">
        <v>445</v>
      </c>
      <c r="I45" s="199" t="s">
        <v>445</v>
      </c>
      <c r="J45" s="199">
        <v>18.882421124435112</v>
      </c>
    </row>
    <row r="46" spans="1:10" ht="20.100000000000001" customHeight="1" x14ac:dyDescent="0.25">
      <c r="A46" s="128" t="s">
        <v>185</v>
      </c>
      <c r="B46" s="198">
        <v>51.570057356330906</v>
      </c>
      <c r="C46" s="198">
        <v>38.554160209091556</v>
      </c>
      <c r="D46" s="198" t="s">
        <v>445</v>
      </c>
      <c r="E46" s="198">
        <v>12.353804802881067</v>
      </c>
      <c r="F46" s="198">
        <v>26.200355406210491</v>
      </c>
      <c r="G46" s="198">
        <v>13.015897147239343</v>
      </c>
      <c r="H46" s="198" t="s">
        <v>445</v>
      </c>
      <c r="I46" s="198">
        <v>8.4872057142857145</v>
      </c>
      <c r="J46" s="198">
        <v>4.5286914329536296</v>
      </c>
    </row>
    <row r="47" spans="1:10" ht="20.100000000000001" customHeight="1" x14ac:dyDescent="0.25">
      <c r="A47" s="127" t="s">
        <v>188</v>
      </c>
      <c r="B47" s="199">
        <v>796.49264626503589</v>
      </c>
      <c r="C47" s="199">
        <v>373.68399997168666</v>
      </c>
      <c r="D47" s="199">
        <v>164.29505972549254</v>
      </c>
      <c r="E47" s="199">
        <v>40.589119729440895</v>
      </c>
      <c r="F47" s="199">
        <v>168.79982051675327</v>
      </c>
      <c r="G47" s="199">
        <v>422.80864629334906</v>
      </c>
      <c r="H47" s="199">
        <v>19.88434123818903</v>
      </c>
      <c r="I47" s="199">
        <v>19.23417812523212</v>
      </c>
      <c r="J47" s="199">
        <v>383.69012692992789</v>
      </c>
    </row>
    <row r="48" spans="1:10" ht="20.100000000000001" customHeight="1" x14ac:dyDescent="0.25">
      <c r="A48" s="128" t="s">
        <v>252</v>
      </c>
      <c r="B48" s="198">
        <v>134.13044469921959</v>
      </c>
      <c r="C48" s="198">
        <v>93.462965265980031</v>
      </c>
      <c r="D48" s="198">
        <v>1</v>
      </c>
      <c r="E48" s="198">
        <v>2.860158970434227</v>
      </c>
      <c r="F48" s="198">
        <v>89.602806295545776</v>
      </c>
      <c r="G48" s="198">
        <v>40.667479433239571</v>
      </c>
      <c r="H48" s="198" t="s">
        <v>445</v>
      </c>
      <c r="I48" s="198">
        <v>23.749794786644202</v>
      </c>
      <c r="J48" s="198">
        <v>16.917684646595369</v>
      </c>
    </row>
    <row r="49" spans="1:11" ht="20.100000000000001" customHeight="1" x14ac:dyDescent="0.25">
      <c r="A49" s="137" t="s">
        <v>466</v>
      </c>
      <c r="B49" s="199">
        <v>26.659320000000005</v>
      </c>
      <c r="C49" s="199">
        <v>26.659320000000005</v>
      </c>
      <c r="D49" s="199">
        <v>26.659320000000005</v>
      </c>
      <c r="E49" s="199" t="s">
        <v>445</v>
      </c>
      <c r="F49" s="199" t="s">
        <v>445</v>
      </c>
      <c r="G49" s="199" t="s">
        <v>445</v>
      </c>
      <c r="H49" s="199" t="s">
        <v>445</v>
      </c>
      <c r="I49" s="199" t="s">
        <v>445</v>
      </c>
      <c r="J49" s="199" t="s">
        <v>445</v>
      </c>
    </row>
    <row r="50" spans="1:11" x14ac:dyDescent="0.25">
      <c r="A50"/>
      <c r="B50"/>
      <c r="C50"/>
      <c r="D50"/>
      <c r="E50"/>
      <c r="F50"/>
      <c r="G50"/>
      <c r="H50"/>
      <c r="I50"/>
      <c r="J50"/>
    </row>
    <row r="51" spans="1:11" x14ac:dyDescent="0.25">
      <c r="A51" s="378" t="s">
        <v>487</v>
      </c>
      <c r="B51" s="378"/>
      <c r="C51" s="378"/>
      <c r="D51" s="378"/>
      <c r="E51" s="378"/>
      <c r="F51" s="378"/>
      <c r="G51" s="378"/>
      <c r="H51" s="378"/>
      <c r="I51" s="378"/>
      <c r="J51" s="378"/>
    </row>
    <row r="53" spans="1:11" x14ac:dyDescent="0.25">
      <c r="B53" s="179"/>
      <c r="C53" s="179"/>
      <c r="D53" s="179"/>
      <c r="E53" s="179"/>
      <c r="F53" s="179"/>
      <c r="G53" s="179"/>
      <c r="H53" s="179"/>
      <c r="I53" s="179"/>
      <c r="J53" s="179"/>
    </row>
    <row r="55" spans="1:11" x14ac:dyDescent="0.25">
      <c r="K55"/>
    </row>
    <row r="56" spans="1:11" x14ac:dyDescent="0.25">
      <c r="K56"/>
    </row>
    <row r="57" spans="1:11" x14ac:dyDescent="0.25">
      <c r="K57"/>
    </row>
    <row r="58" spans="1:11" x14ac:dyDescent="0.25">
      <c r="K58"/>
    </row>
    <row r="59" spans="1:11" x14ac:dyDescent="0.25">
      <c r="K59"/>
    </row>
    <row r="60" spans="1:11" x14ac:dyDescent="0.25">
      <c r="K60"/>
    </row>
    <row r="61" spans="1:11" x14ac:dyDescent="0.25">
      <c r="K61"/>
    </row>
    <row r="62" spans="1:11" x14ac:dyDescent="0.25">
      <c r="K62"/>
    </row>
    <row r="63" spans="1:11" x14ac:dyDescent="0.25">
      <c r="K63"/>
    </row>
    <row r="64" spans="1:11" x14ac:dyDescent="0.25">
      <c r="K64"/>
    </row>
    <row r="65" spans="11:11" x14ac:dyDescent="0.25">
      <c r="K65"/>
    </row>
    <row r="66" spans="11:11" x14ac:dyDescent="0.25">
      <c r="K66"/>
    </row>
    <row r="67" spans="11:11" x14ac:dyDescent="0.25">
      <c r="K67"/>
    </row>
    <row r="68" spans="11:11" x14ac:dyDescent="0.25">
      <c r="K68"/>
    </row>
    <row r="69" spans="11:11" x14ac:dyDescent="0.25">
      <c r="K69"/>
    </row>
    <row r="70" spans="11:11" x14ac:dyDescent="0.25">
      <c r="K70"/>
    </row>
    <row r="71" spans="11:11" x14ac:dyDescent="0.25">
      <c r="K71"/>
    </row>
    <row r="72" spans="11:11" x14ac:dyDescent="0.25">
      <c r="K72"/>
    </row>
    <row r="73" spans="11:11" x14ac:dyDescent="0.25">
      <c r="K73"/>
    </row>
    <row r="74" spans="11:11" x14ac:dyDescent="0.25">
      <c r="K74"/>
    </row>
    <row r="75" spans="11:11" x14ac:dyDescent="0.25">
      <c r="K75"/>
    </row>
    <row r="76" spans="11:11" x14ac:dyDescent="0.25">
      <c r="K76"/>
    </row>
    <row r="77" spans="11:11" x14ac:dyDescent="0.25">
      <c r="K77"/>
    </row>
    <row r="78" spans="11:11" x14ac:dyDescent="0.25">
      <c r="K78"/>
    </row>
    <row r="79" spans="11:11" x14ac:dyDescent="0.25">
      <c r="K79"/>
    </row>
    <row r="80" spans="11:11" x14ac:dyDescent="0.25">
      <c r="K80"/>
    </row>
    <row r="81" spans="1:11" x14ac:dyDescent="0.25">
      <c r="K81"/>
    </row>
    <row r="82" spans="1:11" x14ac:dyDescent="0.25">
      <c r="K82"/>
    </row>
    <row r="83" spans="1:11" x14ac:dyDescent="0.25">
      <c r="K83"/>
    </row>
    <row r="84" spans="1:11" x14ac:dyDescent="0.25">
      <c r="K84"/>
    </row>
    <row r="85" spans="1:11" x14ac:dyDescent="0.25">
      <c r="K85"/>
    </row>
    <row r="86" spans="1:11" x14ac:dyDescent="0.25">
      <c r="A86"/>
      <c r="B86"/>
      <c r="C86"/>
      <c r="D86"/>
      <c r="E86"/>
      <c r="F86"/>
      <c r="G86"/>
      <c r="H86"/>
      <c r="I86"/>
      <c r="J86"/>
      <c r="K86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L1" location="ÍNDICE!A1" display="INDICE" xr:uid="{00000000-0004-0000-2F00-000000000000}"/>
  </hyperlinks>
  <pageMargins left="1.5748031496062993" right="0.59055118110236227" top="0" bottom="0" header="0" footer="0"/>
  <pageSetup paperSize="9" scale="61" fitToWidth="0" orientation="landscape" r:id="rId1"/>
  <headerFooter alignWithMargins="0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sheetPr codeName="Hoja46">
    <pageSetUpPr fitToPage="1"/>
  </sheetPr>
  <dimension ref="A1:L51"/>
  <sheetViews>
    <sheetView showGridLines="0" zoomScale="80" zoomScaleNormal="80" workbookViewId="0">
      <selection activeCell="A52" sqref="A52"/>
    </sheetView>
  </sheetViews>
  <sheetFormatPr baseColWidth="10" defaultColWidth="11.44140625" defaultRowHeight="13.2" x14ac:dyDescent="0.25"/>
  <cols>
    <col min="1" max="1" width="40.33203125" style="26" customWidth="1"/>
    <col min="2" max="2" width="15" style="26" customWidth="1"/>
    <col min="3" max="3" width="14.88671875" style="26" customWidth="1"/>
    <col min="4" max="4" width="22.5546875" style="26" customWidth="1"/>
    <col min="5" max="5" width="22.33203125" style="26" customWidth="1"/>
    <col min="6" max="6" width="17.33203125" style="26" customWidth="1"/>
    <col min="7" max="7" width="14.44140625" style="26" customWidth="1"/>
    <col min="8" max="8" width="23.109375" style="26" customWidth="1"/>
    <col min="9" max="9" width="21.109375" style="26" customWidth="1"/>
    <col min="10" max="10" width="17.88671875" style="26" customWidth="1"/>
    <col min="11" max="16384" width="11.44140625" style="26"/>
  </cols>
  <sheetData>
    <row r="1" spans="1:12" ht="85.5" customHeight="1" x14ac:dyDescent="0.25">
      <c r="L1" s="206" t="s">
        <v>151</v>
      </c>
    </row>
    <row r="2" spans="1:12" ht="14.1" customHeight="1" x14ac:dyDescent="0.25"/>
    <row r="3" spans="1:12" ht="14.1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I3" s="403"/>
      <c r="J3" s="403"/>
    </row>
    <row r="4" spans="1:12" ht="14.1" customHeight="1" x14ac:dyDescent="0.25">
      <c r="A4" s="423" t="s">
        <v>507</v>
      </c>
      <c r="B4" s="423"/>
      <c r="C4" s="423"/>
      <c r="D4" s="423"/>
      <c r="E4" s="423"/>
      <c r="F4" s="423"/>
      <c r="G4" s="423"/>
      <c r="H4" s="423"/>
      <c r="I4" s="423"/>
      <c r="J4" s="423"/>
    </row>
    <row r="5" spans="1:12" ht="14.1" customHeight="1" x14ac:dyDescent="0.25"/>
    <row r="6" spans="1:12" ht="18" customHeight="1" x14ac:dyDescent="0.25">
      <c r="A6" s="404" t="s">
        <v>238</v>
      </c>
      <c r="B6" s="404" t="s">
        <v>240</v>
      </c>
      <c r="C6" s="406" t="s">
        <v>475</v>
      </c>
      <c r="D6" s="407"/>
      <c r="E6" s="407"/>
      <c r="F6" s="407"/>
      <c r="G6" s="407"/>
      <c r="H6" s="407"/>
      <c r="I6" s="407"/>
      <c r="J6" s="408"/>
    </row>
    <row r="7" spans="1:12" ht="17.25" customHeight="1" x14ac:dyDescent="0.25">
      <c r="A7" s="416"/>
      <c r="B7" s="416"/>
      <c r="C7" s="416" t="s">
        <v>402</v>
      </c>
      <c r="D7" s="406" t="s">
        <v>403</v>
      </c>
      <c r="E7" s="407"/>
      <c r="F7" s="408"/>
      <c r="G7" s="404" t="s">
        <v>402</v>
      </c>
      <c r="H7" s="407" t="s">
        <v>225</v>
      </c>
      <c r="I7" s="407"/>
      <c r="J7" s="408"/>
    </row>
    <row r="8" spans="1:12" ht="30" customHeight="1" x14ac:dyDescent="0.25">
      <c r="A8" s="416"/>
      <c r="B8" s="416"/>
      <c r="C8" s="416"/>
      <c r="D8" s="404" t="s">
        <v>405</v>
      </c>
      <c r="E8" s="404" t="s">
        <v>406</v>
      </c>
      <c r="F8" s="404" t="s">
        <v>407</v>
      </c>
      <c r="G8" s="416"/>
      <c r="H8" s="404" t="s">
        <v>408</v>
      </c>
      <c r="I8" s="404" t="s">
        <v>409</v>
      </c>
      <c r="J8" s="404" t="s">
        <v>410</v>
      </c>
    </row>
    <row r="9" spans="1:12" ht="33" customHeight="1" x14ac:dyDescent="0.25">
      <c r="A9" s="405"/>
      <c r="B9" s="405"/>
      <c r="C9" s="405"/>
      <c r="D9" s="405"/>
      <c r="E9" s="405"/>
      <c r="F9" s="405"/>
      <c r="G9" s="405"/>
      <c r="H9" s="405"/>
      <c r="I9" s="405"/>
      <c r="J9" s="405"/>
    </row>
    <row r="10" spans="1:12" ht="13.8" x14ac:dyDescent="0.25">
      <c r="A10" s="131"/>
      <c r="B10" s="131"/>
      <c r="C10" s="131"/>
      <c r="D10" s="131"/>
      <c r="E10" s="131"/>
      <c r="F10" s="131"/>
      <c r="G10" s="131"/>
      <c r="H10" s="131"/>
      <c r="I10" s="131"/>
      <c r="J10" s="131"/>
    </row>
    <row r="11" spans="1:12" ht="20.100000000000001" customHeight="1" x14ac:dyDescent="0.25">
      <c r="A11" s="127" t="s">
        <v>1</v>
      </c>
      <c r="B11" s="188">
        <v>11151.499782134511</v>
      </c>
      <c r="C11" s="188">
        <v>5796.286444292823</v>
      </c>
      <c r="D11" s="188">
        <v>2029.1183941717682</v>
      </c>
      <c r="E11" s="188">
        <v>1706.8575436476463</v>
      </c>
      <c r="F11" s="188">
        <v>2060.3105064734118</v>
      </c>
      <c r="G11" s="188">
        <v>5355.213337841682</v>
      </c>
      <c r="H11" s="188">
        <v>284.37566899808007</v>
      </c>
      <c r="I11" s="188">
        <v>1524.5448540308478</v>
      </c>
      <c r="J11" s="188">
        <v>3546.292814812753</v>
      </c>
    </row>
    <row r="12" spans="1:12" ht="13.8" x14ac:dyDescent="0.25">
      <c r="A12" s="128"/>
      <c r="B12" s="198"/>
      <c r="C12" s="198"/>
      <c r="D12" s="198"/>
      <c r="E12" s="198"/>
      <c r="F12" s="198"/>
      <c r="G12" s="198"/>
      <c r="H12" s="198"/>
      <c r="I12" s="198"/>
      <c r="J12" s="198"/>
    </row>
    <row r="13" spans="1:12" ht="20.100000000000001" customHeight="1" x14ac:dyDescent="0.25">
      <c r="A13" s="127" t="s">
        <v>3</v>
      </c>
      <c r="B13" s="199">
        <v>5296.7085951218005</v>
      </c>
      <c r="C13" s="199">
        <v>3022.9468235623672</v>
      </c>
      <c r="D13" s="199">
        <v>705.63055589798955</v>
      </c>
      <c r="E13" s="199">
        <v>949.70423547491475</v>
      </c>
      <c r="F13" s="199">
        <v>1367.6120321894637</v>
      </c>
      <c r="G13" s="199">
        <v>2273.7617715594374</v>
      </c>
      <c r="H13" s="199">
        <v>226.60194236832578</v>
      </c>
      <c r="I13" s="199">
        <v>614.13375046124986</v>
      </c>
      <c r="J13" s="199">
        <v>1433.0260787298639</v>
      </c>
    </row>
    <row r="14" spans="1:12" ht="20.100000000000001" customHeight="1" x14ac:dyDescent="0.25">
      <c r="A14" s="128" t="s">
        <v>5</v>
      </c>
      <c r="B14" s="198">
        <v>3580.290167586511</v>
      </c>
      <c r="C14" s="198">
        <v>2075.7273518137404</v>
      </c>
      <c r="D14" s="198">
        <v>1323.4878382737775</v>
      </c>
      <c r="E14" s="198">
        <v>625.42675468033849</v>
      </c>
      <c r="F14" s="198">
        <v>126.81275885962364</v>
      </c>
      <c r="G14" s="198">
        <v>1504.5628157727706</v>
      </c>
      <c r="H14" s="198">
        <v>42.913701143113073</v>
      </c>
      <c r="I14" s="198">
        <v>560.44864726563048</v>
      </c>
      <c r="J14" s="198">
        <v>901.20046736402651</v>
      </c>
    </row>
    <row r="15" spans="1:12" ht="20.100000000000001" customHeight="1" x14ac:dyDescent="0.25">
      <c r="A15" s="127" t="s">
        <v>7</v>
      </c>
      <c r="B15" s="199">
        <v>2146.4996218911119</v>
      </c>
      <c r="C15" s="199">
        <v>695.66647370992632</v>
      </c>
      <c r="D15" s="199" t="s">
        <v>445</v>
      </c>
      <c r="E15" s="199">
        <v>129.78075828560242</v>
      </c>
      <c r="F15" s="199">
        <v>565.88571542432373</v>
      </c>
      <c r="G15" s="199">
        <v>1450.8331481811854</v>
      </c>
      <c r="H15" s="199">
        <v>11.595801570750981</v>
      </c>
      <c r="I15" s="199">
        <v>337.27924816695213</v>
      </c>
      <c r="J15" s="199">
        <v>1101.9580984434824</v>
      </c>
    </row>
    <row r="16" spans="1:12" ht="20.100000000000001" customHeight="1" x14ac:dyDescent="0.25">
      <c r="A16" s="128" t="s">
        <v>466</v>
      </c>
      <c r="B16" s="198">
        <v>128.00139753508037</v>
      </c>
      <c r="C16" s="198">
        <v>1.9457952067901865</v>
      </c>
      <c r="D16" s="198" t="s">
        <v>445</v>
      </c>
      <c r="E16" s="198">
        <v>1.9457952067901865</v>
      </c>
      <c r="F16" s="198" t="s">
        <v>445</v>
      </c>
      <c r="G16" s="198">
        <v>126.05560232829018</v>
      </c>
      <c r="H16" s="198">
        <v>3.2642239158901956</v>
      </c>
      <c r="I16" s="198">
        <v>12.68320813701534</v>
      </c>
      <c r="J16" s="198">
        <v>110.10817027538464</v>
      </c>
    </row>
    <row r="17" spans="1:11" ht="13.8" x14ac:dyDescent="0.25">
      <c r="A17" s="127"/>
      <c r="B17" s="199"/>
      <c r="C17" s="199"/>
      <c r="D17" s="199"/>
      <c r="E17" s="199"/>
      <c r="F17" s="199"/>
      <c r="G17" s="199"/>
      <c r="H17" s="199"/>
      <c r="I17" s="199"/>
      <c r="J17" s="199"/>
      <c r="K17" s="293"/>
    </row>
    <row r="18" spans="1:11" ht="20.100000000000001" customHeight="1" x14ac:dyDescent="0.25">
      <c r="A18" s="103" t="s">
        <v>3</v>
      </c>
      <c r="B18" s="198"/>
      <c r="C18" s="198"/>
      <c r="D18" s="198"/>
      <c r="E18" s="198"/>
      <c r="F18" s="198"/>
      <c r="G18" s="198"/>
      <c r="H18" s="198"/>
      <c r="I18" s="198"/>
      <c r="J18" s="198"/>
    </row>
    <row r="19" spans="1:11" ht="13.8" x14ac:dyDescent="0.25">
      <c r="A19" s="127"/>
      <c r="B19" s="199"/>
      <c r="C19" s="199"/>
      <c r="D19" s="199"/>
      <c r="E19" s="199"/>
      <c r="F19" s="199"/>
      <c r="G19" s="199"/>
      <c r="H19" s="199"/>
      <c r="I19" s="199"/>
      <c r="J19" s="199"/>
    </row>
    <row r="20" spans="1:11" ht="20.100000000000001" customHeight="1" x14ac:dyDescent="0.25">
      <c r="A20" s="128" t="s">
        <v>186</v>
      </c>
      <c r="B20" s="198">
        <v>1191.3648135136807</v>
      </c>
      <c r="C20" s="198">
        <v>695.70393955532256</v>
      </c>
      <c r="D20" s="198">
        <v>85.441630997817555</v>
      </c>
      <c r="E20" s="198">
        <v>190.98563640309521</v>
      </c>
      <c r="F20" s="198">
        <v>419.27667215440954</v>
      </c>
      <c r="G20" s="198">
        <v>495.66087395835808</v>
      </c>
      <c r="H20" s="198">
        <v>64.38469103199418</v>
      </c>
      <c r="I20" s="198">
        <v>108.96786063444709</v>
      </c>
      <c r="J20" s="198">
        <v>322.3083222919168</v>
      </c>
    </row>
    <row r="21" spans="1:11" ht="20.100000000000001" customHeight="1" x14ac:dyDescent="0.25">
      <c r="A21" s="127" t="s">
        <v>249</v>
      </c>
      <c r="B21" s="199">
        <v>258.32626316359494</v>
      </c>
      <c r="C21" s="199">
        <v>147.04255510925626</v>
      </c>
      <c r="D21" s="199" t="s">
        <v>445</v>
      </c>
      <c r="E21" s="199">
        <v>147.04255510925626</v>
      </c>
      <c r="F21" s="199" t="s">
        <v>445</v>
      </c>
      <c r="G21" s="199">
        <v>111.28370805433873</v>
      </c>
      <c r="H21" s="199" t="s">
        <v>445</v>
      </c>
      <c r="I21" s="199">
        <v>42.372087261436114</v>
      </c>
      <c r="J21" s="199">
        <v>68.911620792902625</v>
      </c>
    </row>
    <row r="22" spans="1:11" ht="20.100000000000001" customHeight="1" x14ac:dyDescent="0.25">
      <c r="A22" s="128" t="s">
        <v>180</v>
      </c>
      <c r="B22" s="198">
        <v>373.32062948679697</v>
      </c>
      <c r="C22" s="198">
        <v>174.17142792573588</v>
      </c>
      <c r="D22" s="198">
        <v>50.015322885244608</v>
      </c>
      <c r="E22" s="198" t="s">
        <v>445</v>
      </c>
      <c r="F22" s="198">
        <v>124.15610504049127</v>
      </c>
      <c r="G22" s="198">
        <v>199.14920156106115</v>
      </c>
      <c r="H22" s="198" t="s">
        <v>445</v>
      </c>
      <c r="I22" s="198" t="s">
        <v>445</v>
      </c>
      <c r="J22" s="198">
        <v>199.14920156106115</v>
      </c>
    </row>
    <row r="23" spans="1:11" ht="20.100000000000001" customHeight="1" x14ac:dyDescent="0.25">
      <c r="A23" s="127" t="s">
        <v>192</v>
      </c>
      <c r="B23" s="199">
        <v>37.496590204732108</v>
      </c>
      <c r="C23" s="199">
        <v>25.27201721127313</v>
      </c>
      <c r="D23" s="199">
        <v>4.7828101837181647</v>
      </c>
      <c r="E23" s="199">
        <v>12.199095870359281</v>
      </c>
      <c r="F23" s="199">
        <v>8.2901111571956907</v>
      </c>
      <c r="G23" s="199">
        <v>12.224572993458976</v>
      </c>
      <c r="H23" s="199" t="s">
        <v>445</v>
      </c>
      <c r="I23" s="199" t="s">
        <v>445</v>
      </c>
      <c r="J23" s="199">
        <v>12.224572993458976</v>
      </c>
    </row>
    <row r="24" spans="1:11" ht="20.100000000000001" customHeight="1" x14ac:dyDescent="0.25">
      <c r="A24" s="128" t="s">
        <v>179</v>
      </c>
      <c r="B24" s="198">
        <v>1423.0678345264155</v>
      </c>
      <c r="C24" s="198">
        <v>940.7282085889268</v>
      </c>
      <c r="D24" s="198">
        <v>302.83151636745498</v>
      </c>
      <c r="E24" s="198">
        <v>341.94803924286231</v>
      </c>
      <c r="F24" s="198">
        <v>295.94865297860952</v>
      </c>
      <c r="G24" s="198">
        <v>482.33962593748851</v>
      </c>
      <c r="H24" s="198">
        <v>69.88083941597759</v>
      </c>
      <c r="I24" s="198">
        <v>256.6922538671592</v>
      </c>
      <c r="J24" s="198">
        <v>155.76653265435175</v>
      </c>
    </row>
    <row r="25" spans="1:11" ht="20.100000000000001" customHeight="1" x14ac:dyDescent="0.25">
      <c r="A25" s="127" t="s">
        <v>190</v>
      </c>
      <c r="B25" s="199">
        <v>311.41346785089041</v>
      </c>
      <c r="C25" s="199">
        <v>79.079864195432052</v>
      </c>
      <c r="D25" s="199" t="s">
        <v>445</v>
      </c>
      <c r="E25" s="199">
        <v>73.92753128054909</v>
      </c>
      <c r="F25" s="199">
        <v>5.1523329148830008</v>
      </c>
      <c r="G25" s="199">
        <v>232.33360365545832</v>
      </c>
      <c r="H25" s="199" t="s">
        <v>445</v>
      </c>
      <c r="I25" s="199">
        <v>40.061617894199998</v>
      </c>
      <c r="J25" s="199">
        <v>192.27198576125832</v>
      </c>
    </row>
    <row r="26" spans="1:11" ht="20.100000000000001" customHeight="1" x14ac:dyDescent="0.25">
      <c r="A26" s="128" t="s">
        <v>193</v>
      </c>
      <c r="B26" s="198">
        <v>514.93454932504221</v>
      </c>
      <c r="C26" s="198">
        <v>456.57955538184211</v>
      </c>
      <c r="D26" s="198">
        <v>1</v>
      </c>
      <c r="E26" s="198">
        <v>8.3563760249340078</v>
      </c>
      <c r="F26" s="198">
        <v>447.22317935690808</v>
      </c>
      <c r="G26" s="198">
        <v>58.354993943200128</v>
      </c>
      <c r="H26" s="198" t="s">
        <v>445</v>
      </c>
      <c r="I26" s="198">
        <v>16.704872488860357</v>
      </c>
      <c r="J26" s="198">
        <v>41.650121454339775</v>
      </c>
    </row>
    <row r="27" spans="1:11" ht="20.100000000000001" customHeight="1" x14ac:dyDescent="0.25">
      <c r="A27" s="127" t="s">
        <v>181</v>
      </c>
      <c r="B27" s="199">
        <v>575.82851700605477</v>
      </c>
      <c r="C27" s="199">
        <v>243.13666704993258</v>
      </c>
      <c r="D27" s="199">
        <v>154.85421710276341</v>
      </c>
      <c r="E27" s="199">
        <v>75.838563586424456</v>
      </c>
      <c r="F27" s="199">
        <v>12.443886360744726</v>
      </c>
      <c r="G27" s="199">
        <v>332.69184995612227</v>
      </c>
      <c r="H27" s="199">
        <v>87.33641192035401</v>
      </c>
      <c r="I27" s="199">
        <v>119.12755344093205</v>
      </c>
      <c r="J27" s="199">
        <v>126.22788459483614</v>
      </c>
    </row>
    <row r="28" spans="1:11" ht="20.100000000000001" customHeight="1" x14ac:dyDescent="0.25">
      <c r="A28" s="128" t="s">
        <v>184</v>
      </c>
      <c r="B28" s="198">
        <v>463.33159400424324</v>
      </c>
      <c r="C28" s="198">
        <v>226.05809138511447</v>
      </c>
      <c r="D28" s="198">
        <v>105.15478904319626</v>
      </c>
      <c r="E28" s="198">
        <v>65.782210115696245</v>
      </c>
      <c r="F28" s="198">
        <v>55.121092226222032</v>
      </c>
      <c r="G28" s="198">
        <v>237.27350261912875</v>
      </c>
      <c r="H28" s="198">
        <v>5</v>
      </c>
      <c r="I28" s="198">
        <v>9.4556637884447508</v>
      </c>
      <c r="J28" s="198">
        <v>222.81783883068405</v>
      </c>
    </row>
    <row r="29" spans="1:11" ht="20.100000000000001" customHeight="1" x14ac:dyDescent="0.25">
      <c r="A29" s="127" t="s">
        <v>195</v>
      </c>
      <c r="B29" s="199">
        <v>89.512506549556761</v>
      </c>
      <c r="C29" s="199">
        <v>29.240286112785096</v>
      </c>
      <c r="D29" s="199" t="s">
        <v>445</v>
      </c>
      <c r="E29" s="199">
        <v>29.240286112785093</v>
      </c>
      <c r="F29" s="199" t="s">
        <v>445</v>
      </c>
      <c r="G29" s="199">
        <v>60.272220436771661</v>
      </c>
      <c r="H29" s="199" t="s">
        <v>445</v>
      </c>
      <c r="I29" s="199" t="s">
        <v>445</v>
      </c>
      <c r="J29" s="199">
        <v>60.272220436771654</v>
      </c>
    </row>
    <row r="30" spans="1:11" ht="21.75" customHeight="1" x14ac:dyDescent="0.25">
      <c r="A30" s="128" t="s">
        <v>250</v>
      </c>
      <c r="B30" s="198">
        <v>58.111829490799231</v>
      </c>
      <c r="C30" s="198">
        <v>5.9342110467468983</v>
      </c>
      <c r="D30" s="198">
        <v>1.5502693177945346</v>
      </c>
      <c r="E30" s="198">
        <v>4.3839417289523643</v>
      </c>
      <c r="F30" s="198" t="s">
        <v>445</v>
      </c>
      <c r="G30" s="198">
        <v>52.177618444052321</v>
      </c>
      <c r="H30" s="198" t="s">
        <v>445</v>
      </c>
      <c r="I30" s="198">
        <v>20.751841085770145</v>
      </c>
      <c r="J30" s="198">
        <v>31.425777358282186</v>
      </c>
    </row>
    <row r="31" spans="1:11" ht="13.8" x14ac:dyDescent="0.25">
      <c r="A31" s="127"/>
      <c r="B31" s="199"/>
      <c r="C31" s="199"/>
      <c r="D31" s="199"/>
      <c r="E31" s="199"/>
      <c r="F31" s="199"/>
      <c r="G31" s="199"/>
      <c r="H31" s="199"/>
      <c r="I31" s="199"/>
      <c r="J31" s="199"/>
    </row>
    <row r="32" spans="1:11" ht="13.8" x14ac:dyDescent="0.25">
      <c r="A32" s="103" t="s">
        <v>5</v>
      </c>
      <c r="B32" s="198"/>
      <c r="C32" s="198"/>
      <c r="D32" s="198"/>
      <c r="E32" s="198"/>
      <c r="F32" s="198"/>
      <c r="G32" s="198"/>
      <c r="H32" s="198"/>
      <c r="I32" s="198"/>
      <c r="J32" s="198"/>
    </row>
    <row r="33" spans="1:10" ht="13.8" x14ac:dyDescent="0.25">
      <c r="A33" s="127"/>
      <c r="B33" s="199"/>
      <c r="C33" s="199"/>
      <c r="D33" s="199"/>
      <c r="E33" s="199"/>
      <c r="F33" s="199"/>
      <c r="G33" s="199"/>
      <c r="H33" s="199"/>
      <c r="I33" s="199"/>
      <c r="J33" s="199"/>
    </row>
    <row r="34" spans="1:10" ht="20.100000000000001" customHeight="1" x14ac:dyDescent="0.25">
      <c r="A34" s="128" t="s">
        <v>175</v>
      </c>
      <c r="B34" s="198">
        <v>311.47071399243532</v>
      </c>
      <c r="C34" s="198">
        <v>167.24381428890396</v>
      </c>
      <c r="D34" s="198" t="s">
        <v>445</v>
      </c>
      <c r="E34" s="198">
        <v>91.197036743553014</v>
      </c>
      <c r="F34" s="198">
        <v>76.046777545350906</v>
      </c>
      <c r="G34" s="198">
        <v>144.22689970353136</v>
      </c>
      <c r="H34" s="198">
        <v>1</v>
      </c>
      <c r="I34" s="198">
        <v>44.745254285714282</v>
      </c>
      <c r="J34" s="198">
        <v>98.481645417817091</v>
      </c>
    </row>
    <row r="35" spans="1:10" ht="20.100000000000001" customHeight="1" x14ac:dyDescent="0.25">
      <c r="A35" s="127" t="s">
        <v>183</v>
      </c>
      <c r="B35" s="199">
        <v>428.1650046574685</v>
      </c>
      <c r="C35" s="199">
        <v>95.006970344419443</v>
      </c>
      <c r="D35" s="199" t="s">
        <v>445</v>
      </c>
      <c r="E35" s="199">
        <v>94.006970344419443</v>
      </c>
      <c r="F35" s="199">
        <v>1</v>
      </c>
      <c r="G35" s="199">
        <v>333.15803431304897</v>
      </c>
      <c r="H35" s="199" t="s">
        <v>445</v>
      </c>
      <c r="I35" s="199">
        <v>182.30413799567611</v>
      </c>
      <c r="J35" s="199">
        <v>150.85389631737283</v>
      </c>
    </row>
    <row r="36" spans="1:10" ht="20.100000000000001" customHeight="1" x14ac:dyDescent="0.25">
      <c r="A36" s="128" t="s">
        <v>178</v>
      </c>
      <c r="B36" s="198">
        <v>1381.1840627402214</v>
      </c>
      <c r="C36" s="198">
        <v>1298.4008914698766</v>
      </c>
      <c r="D36" s="198">
        <v>1216.9698975863241</v>
      </c>
      <c r="E36" s="198">
        <v>31.665012569279739</v>
      </c>
      <c r="F36" s="198">
        <v>49.765981314272743</v>
      </c>
      <c r="G36" s="198">
        <v>82.783171270344894</v>
      </c>
      <c r="H36" s="198">
        <v>1.050002413490013</v>
      </c>
      <c r="I36" s="198">
        <v>7.8694582857142859</v>
      </c>
      <c r="J36" s="198">
        <v>73.863710571140587</v>
      </c>
    </row>
    <row r="37" spans="1:10" ht="20.100000000000001" customHeight="1" x14ac:dyDescent="0.25">
      <c r="A37" s="127" t="s">
        <v>176</v>
      </c>
      <c r="B37" s="199">
        <v>108.00006816102682</v>
      </c>
      <c r="C37" s="199">
        <v>4</v>
      </c>
      <c r="D37" s="199" t="s">
        <v>445</v>
      </c>
      <c r="E37" s="199">
        <v>4</v>
      </c>
      <c r="F37" s="199" t="s">
        <v>445</v>
      </c>
      <c r="G37" s="199">
        <v>104.00006816102683</v>
      </c>
      <c r="H37" s="199">
        <v>40.86369872962306</v>
      </c>
      <c r="I37" s="199">
        <v>4</v>
      </c>
      <c r="J37" s="199">
        <v>59.136369431403772</v>
      </c>
    </row>
    <row r="38" spans="1:10" ht="20.100000000000001" customHeight="1" x14ac:dyDescent="0.25">
      <c r="A38" s="128" t="s">
        <v>182</v>
      </c>
      <c r="B38" s="198">
        <v>1348.470318035359</v>
      </c>
      <c r="C38" s="198">
        <v>508.07567571054022</v>
      </c>
      <c r="D38" s="198">
        <v>106.51794068745376</v>
      </c>
      <c r="E38" s="198">
        <v>401.55773502308642</v>
      </c>
      <c r="F38" s="198" t="s">
        <v>445</v>
      </c>
      <c r="G38" s="198">
        <v>840.39464232481851</v>
      </c>
      <c r="H38" s="198" t="s">
        <v>445</v>
      </c>
      <c r="I38" s="198">
        <v>321.52979669852556</v>
      </c>
      <c r="J38" s="198">
        <v>518.86484562629278</v>
      </c>
    </row>
    <row r="39" spans="1:10" ht="20.100000000000001" customHeight="1" x14ac:dyDescent="0.25">
      <c r="A39" s="127" t="s">
        <v>189</v>
      </c>
      <c r="B39" s="199">
        <v>3</v>
      </c>
      <c r="C39" s="199">
        <v>3</v>
      </c>
      <c r="D39" s="199" t="s">
        <v>445</v>
      </c>
      <c r="E39" s="199">
        <v>3</v>
      </c>
      <c r="F39" s="199" t="s">
        <v>445</v>
      </c>
      <c r="G39" s="199" t="s">
        <v>445</v>
      </c>
      <c r="H39" s="199" t="s">
        <v>445</v>
      </c>
      <c r="I39" s="199" t="s">
        <v>445</v>
      </c>
      <c r="J39" s="199" t="s">
        <v>445</v>
      </c>
    </row>
    <row r="40" spans="1:10" ht="13.8" x14ac:dyDescent="0.25">
      <c r="A40" s="128"/>
      <c r="B40" s="198"/>
      <c r="C40" s="198"/>
      <c r="D40" s="198"/>
      <c r="E40" s="198"/>
      <c r="F40" s="198"/>
      <c r="G40" s="198"/>
      <c r="H40" s="198"/>
      <c r="I40" s="198"/>
      <c r="J40" s="198"/>
    </row>
    <row r="41" spans="1:10" ht="20.100000000000001" customHeight="1" x14ac:dyDescent="0.25">
      <c r="A41" s="137" t="s">
        <v>7</v>
      </c>
      <c r="B41" s="199"/>
      <c r="C41" s="199"/>
      <c r="D41" s="199"/>
      <c r="E41" s="199"/>
      <c r="F41" s="199"/>
      <c r="G41" s="199"/>
      <c r="H41" s="199"/>
      <c r="I41" s="199"/>
      <c r="J41" s="199"/>
    </row>
    <row r="42" spans="1:10" ht="13.8" x14ac:dyDescent="0.25">
      <c r="A42" s="128"/>
      <c r="B42" s="198"/>
      <c r="C42" s="198"/>
      <c r="D42" s="198"/>
      <c r="E42" s="198"/>
      <c r="F42" s="198"/>
      <c r="G42" s="198"/>
      <c r="H42" s="198"/>
      <c r="I42" s="198"/>
      <c r="J42" s="198"/>
    </row>
    <row r="43" spans="1:10" ht="20.100000000000001" customHeight="1" x14ac:dyDescent="0.25">
      <c r="A43" s="127" t="s">
        <v>251</v>
      </c>
      <c r="B43" s="199">
        <v>1339.0839900298715</v>
      </c>
      <c r="C43" s="199">
        <v>469.34335849948326</v>
      </c>
      <c r="D43" s="199" t="s">
        <v>445</v>
      </c>
      <c r="E43" s="199">
        <v>51.040251708518582</v>
      </c>
      <c r="F43" s="199">
        <v>418.30310679096459</v>
      </c>
      <c r="G43" s="199">
        <v>869.74063153038844</v>
      </c>
      <c r="H43" s="199" t="s">
        <v>445</v>
      </c>
      <c r="I43" s="199">
        <v>239.35910955642657</v>
      </c>
      <c r="J43" s="199">
        <v>630.38152197396164</v>
      </c>
    </row>
    <row r="44" spans="1:10" ht="20.100000000000001" customHeight="1" x14ac:dyDescent="0.25">
      <c r="A44" s="128" t="s">
        <v>194</v>
      </c>
      <c r="B44" s="198" t="s">
        <v>445</v>
      </c>
      <c r="C44" s="198" t="s">
        <v>445</v>
      </c>
      <c r="D44" s="198" t="s">
        <v>445</v>
      </c>
      <c r="E44" s="198" t="s">
        <v>445</v>
      </c>
      <c r="F44" s="198" t="s">
        <v>445</v>
      </c>
      <c r="G44" s="198" t="s">
        <v>445</v>
      </c>
      <c r="H44" s="198" t="s">
        <v>445</v>
      </c>
      <c r="I44" s="198" t="s">
        <v>445</v>
      </c>
      <c r="J44" s="198" t="s">
        <v>445</v>
      </c>
    </row>
    <row r="45" spans="1:10" ht="20.100000000000001" customHeight="1" x14ac:dyDescent="0.25">
      <c r="A45" s="127" t="s">
        <v>191</v>
      </c>
      <c r="B45" s="199">
        <v>2.3128400988250175</v>
      </c>
      <c r="C45" s="199">
        <v>2.3128400988250175</v>
      </c>
      <c r="D45" s="199" t="s">
        <v>445</v>
      </c>
      <c r="E45" s="199">
        <v>2.3128400988250175</v>
      </c>
      <c r="F45" s="199" t="s">
        <v>445</v>
      </c>
      <c r="G45" s="199" t="s">
        <v>445</v>
      </c>
      <c r="H45" s="199" t="s">
        <v>445</v>
      </c>
      <c r="I45" s="199" t="s">
        <v>445</v>
      </c>
      <c r="J45" s="199" t="s">
        <v>445</v>
      </c>
    </row>
    <row r="46" spans="1:10" ht="20.100000000000001" customHeight="1" x14ac:dyDescent="0.25">
      <c r="A46" s="128" t="s">
        <v>185</v>
      </c>
      <c r="B46" s="198" t="s">
        <v>445</v>
      </c>
      <c r="C46" s="198" t="s">
        <v>445</v>
      </c>
      <c r="D46" s="198" t="s">
        <v>445</v>
      </c>
      <c r="E46" s="198" t="s">
        <v>445</v>
      </c>
      <c r="F46" s="198" t="s">
        <v>445</v>
      </c>
      <c r="G46" s="198" t="s">
        <v>445</v>
      </c>
      <c r="H46" s="198" t="s">
        <v>445</v>
      </c>
      <c r="I46" s="198" t="s">
        <v>445</v>
      </c>
      <c r="J46" s="198" t="s">
        <v>445</v>
      </c>
    </row>
    <row r="47" spans="1:10" ht="20.100000000000001" customHeight="1" x14ac:dyDescent="0.25">
      <c r="A47" s="127" t="s">
        <v>188</v>
      </c>
      <c r="B47" s="199">
        <v>236.82785322115905</v>
      </c>
      <c r="C47" s="199">
        <v>15.414464902701177</v>
      </c>
      <c r="D47" s="199" t="s">
        <v>445</v>
      </c>
      <c r="E47" s="199">
        <v>1.714640966675429</v>
      </c>
      <c r="F47" s="199">
        <v>13.699823936025748</v>
      </c>
      <c r="G47" s="199">
        <v>221.41338831845786</v>
      </c>
      <c r="H47" s="199">
        <v>11.595801570750981</v>
      </c>
      <c r="I47" s="199">
        <v>95.475183893571625</v>
      </c>
      <c r="J47" s="199">
        <v>114.34240285413526</v>
      </c>
    </row>
    <row r="48" spans="1:10" ht="20.100000000000001" customHeight="1" x14ac:dyDescent="0.25">
      <c r="A48" s="128" t="s">
        <v>252</v>
      </c>
      <c r="B48" s="198">
        <v>568.27493854125566</v>
      </c>
      <c r="C48" s="198">
        <v>208.59581020891673</v>
      </c>
      <c r="D48" s="198" t="s">
        <v>445</v>
      </c>
      <c r="E48" s="198">
        <v>74.713025511583425</v>
      </c>
      <c r="F48" s="198">
        <v>133.88278469733328</v>
      </c>
      <c r="G48" s="198">
        <v>359.67912833233902</v>
      </c>
      <c r="H48" s="198" t="s">
        <v>445</v>
      </c>
      <c r="I48" s="198">
        <v>2.4449547169539669</v>
      </c>
      <c r="J48" s="198">
        <v>357.23417361538509</v>
      </c>
    </row>
    <row r="49" spans="1:10" ht="20.100000000000001" customHeight="1" x14ac:dyDescent="0.25">
      <c r="A49" s="137" t="s">
        <v>466</v>
      </c>
      <c r="B49" s="199">
        <v>128.00139753508037</v>
      </c>
      <c r="C49" s="199">
        <v>1.9457952067901865</v>
      </c>
      <c r="D49" s="199" t="s">
        <v>445</v>
      </c>
      <c r="E49" s="199">
        <v>1.9457952067901865</v>
      </c>
      <c r="F49" s="199" t="s">
        <v>445</v>
      </c>
      <c r="G49" s="199">
        <v>126.05560232829018</v>
      </c>
      <c r="H49" s="199">
        <v>3.2642239158901956</v>
      </c>
      <c r="I49" s="199">
        <v>12.68320813701534</v>
      </c>
      <c r="J49" s="199">
        <v>110.10817027538464</v>
      </c>
    </row>
    <row r="50" spans="1:10" x14ac:dyDescent="0.25">
      <c r="A50"/>
      <c r="B50"/>
      <c r="C50"/>
      <c r="D50"/>
      <c r="E50"/>
      <c r="F50"/>
      <c r="G50"/>
      <c r="H50"/>
      <c r="I50"/>
      <c r="J50"/>
    </row>
    <row r="51" spans="1:10" x14ac:dyDescent="0.25">
      <c r="A51" s="378" t="s">
        <v>487</v>
      </c>
      <c r="B51" s="378"/>
      <c r="C51" s="378"/>
      <c r="D51" s="378"/>
      <c r="E51" s="378"/>
      <c r="F51" s="378"/>
      <c r="G51" s="378"/>
      <c r="H51" s="378"/>
      <c r="I51" s="378"/>
      <c r="J51" s="378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L1" location="ÍNDICE!A1" display="INDICE" xr:uid="{00000000-0004-0000-3000-000000000000}"/>
  </hyperlinks>
  <pageMargins left="1.1811023622047245" right="0" top="0" bottom="0" header="0" footer="0"/>
  <pageSetup paperSize="9" scale="60" fitToWidth="0" orientation="landscape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Hoja5"/>
  <dimension ref="A1:K42"/>
  <sheetViews>
    <sheetView showGridLines="0" zoomScale="80" zoomScaleNormal="80" workbookViewId="0">
      <selection activeCell="A48" sqref="A48"/>
    </sheetView>
  </sheetViews>
  <sheetFormatPr baseColWidth="10" defaultRowHeight="13.2" x14ac:dyDescent="0.25"/>
  <cols>
    <col min="1" max="1" width="39" customWidth="1"/>
    <col min="2" max="2" width="16.44140625" customWidth="1"/>
    <col min="3" max="3" width="11.5546875" style="180" customWidth="1"/>
    <col min="4" max="4" width="12.44140625" style="180" customWidth="1"/>
    <col min="5" max="5" width="13.6640625" style="180" customWidth="1"/>
    <col min="6" max="6" width="15.6640625" style="180" customWidth="1"/>
    <col min="7" max="7" width="19.33203125" style="180" customWidth="1"/>
    <col min="8" max="8" width="15.5546875" style="180" customWidth="1"/>
    <col min="9" max="9" width="15.44140625" style="180" customWidth="1"/>
  </cols>
  <sheetData>
    <row r="1" spans="1:11" ht="72.75" customHeight="1" x14ac:dyDescent="0.25">
      <c r="K1" s="206" t="s">
        <v>151</v>
      </c>
    </row>
    <row r="3" spans="1:11" ht="13.8" x14ac:dyDescent="0.25">
      <c r="A3" s="380" t="s">
        <v>488</v>
      </c>
      <c r="B3" s="380"/>
      <c r="C3" s="380"/>
      <c r="D3" s="380"/>
      <c r="E3" s="380"/>
      <c r="F3" s="380"/>
      <c r="G3" s="380"/>
      <c r="H3" s="380"/>
      <c r="I3" s="380"/>
    </row>
    <row r="4" spans="1:11" ht="13.8" x14ac:dyDescent="0.25">
      <c r="A4" s="381" t="s">
        <v>21</v>
      </c>
      <c r="B4" s="381"/>
      <c r="C4" s="381"/>
      <c r="D4" s="381"/>
      <c r="E4" s="381"/>
      <c r="F4" s="381"/>
      <c r="G4" s="381"/>
      <c r="H4" s="381"/>
      <c r="I4" s="204"/>
    </row>
    <row r="6" spans="1:11" ht="13.8" x14ac:dyDescent="0.25">
      <c r="A6" s="382" t="s">
        <v>241</v>
      </c>
      <c r="B6" s="385"/>
      <c r="C6" s="387" t="s">
        <v>295</v>
      </c>
      <c r="D6" s="388"/>
      <c r="E6" s="388"/>
      <c r="F6" s="388"/>
      <c r="G6" s="388"/>
      <c r="H6" s="388"/>
      <c r="I6" s="389"/>
    </row>
    <row r="7" spans="1:11" ht="23.25" customHeight="1" x14ac:dyDescent="0.25">
      <c r="A7" s="384"/>
      <c r="B7" s="386"/>
      <c r="C7" s="343" t="s">
        <v>240</v>
      </c>
      <c r="D7" s="343" t="s">
        <v>296</v>
      </c>
      <c r="E7" s="343" t="s">
        <v>297</v>
      </c>
      <c r="F7" s="343" t="s">
        <v>298</v>
      </c>
      <c r="G7" s="343" t="s">
        <v>299</v>
      </c>
      <c r="H7" s="343" t="s">
        <v>300</v>
      </c>
      <c r="I7" s="343" t="s">
        <v>301</v>
      </c>
    </row>
    <row r="8" spans="1:11" ht="20.100000000000001" customHeight="1" x14ac:dyDescent="0.25">
      <c r="A8" s="97"/>
      <c r="B8" s="97"/>
      <c r="C8" s="196"/>
      <c r="D8" s="196"/>
      <c r="E8" s="196"/>
      <c r="F8" s="196"/>
      <c r="G8" s="196"/>
      <c r="H8" s="196"/>
      <c r="I8" s="196"/>
    </row>
    <row r="9" spans="1:11" ht="20.100000000000001" customHeight="1" x14ac:dyDescent="0.25">
      <c r="A9" s="390" t="s">
        <v>1</v>
      </c>
      <c r="B9" s="101" t="s">
        <v>259</v>
      </c>
      <c r="C9" s="188">
        <v>77734.955608749122</v>
      </c>
      <c r="D9" s="188">
        <v>2041.536768348373</v>
      </c>
      <c r="E9" s="188">
        <v>2645.7034076688819</v>
      </c>
      <c r="F9" s="188">
        <v>36530.621831221913</v>
      </c>
      <c r="G9" s="188">
        <v>13700.338990252396</v>
      </c>
      <c r="H9" s="188">
        <v>1884.9134517159282</v>
      </c>
      <c r="I9" s="188">
        <v>20931.841159541673</v>
      </c>
    </row>
    <row r="10" spans="1:11" ht="20.100000000000001" customHeight="1" x14ac:dyDescent="0.25">
      <c r="A10" s="390"/>
      <c r="B10" s="101" t="s">
        <v>260</v>
      </c>
      <c r="C10" s="188">
        <v>12424.358833639393</v>
      </c>
      <c r="D10" s="188">
        <v>322.74390089078548</v>
      </c>
      <c r="E10" s="188">
        <v>277.83438991456302</v>
      </c>
      <c r="F10" s="188">
        <v>5546.8063845914312</v>
      </c>
      <c r="G10" s="188">
        <v>2934.5353713421564</v>
      </c>
      <c r="H10" s="188">
        <v>228.78458280557291</v>
      </c>
      <c r="I10" s="188">
        <v>3113.6542040948821</v>
      </c>
    </row>
    <row r="11" spans="1:11" ht="20.100000000000001" customHeight="1" x14ac:dyDescent="0.25">
      <c r="A11" s="128"/>
      <c r="B11" s="102"/>
      <c r="C11" s="198"/>
      <c r="D11" s="198"/>
      <c r="E11" s="198"/>
      <c r="F11" s="198"/>
      <c r="G11" s="198"/>
      <c r="H11" s="198"/>
      <c r="I11" s="198"/>
    </row>
    <row r="12" spans="1:11" ht="20.100000000000001" customHeight="1" x14ac:dyDescent="0.25">
      <c r="A12" s="390" t="s">
        <v>261</v>
      </c>
      <c r="B12" s="101" t="s">
        <v>259</v>
      </c>
      <c r="C12" s="199">
        <v>2850.8830381086982</v>
      </c>
      <c r="D12" s="199">
        <v>260.25414066908843</v>
      </c>
      <c r="E12" s="199">
        <v>65.666440900921117</v>
      </c>
      <c r="F12" s="199">
        <v>441.33479718585909</v>
      </c>
      <c r="G12" s="199">
        <v>17.163296612475001</v>
      </c>
      <c r="H12" s="199">
        <v>481.81946522711814</v>
      </c>
      <c r="I12" s="199">
        <v>1584.6448975132366</v>
      </c>
    </row>
    <row r="13" spans="1:11" ht="20.100000000000001" customHeight="1" x14ac:dyDescent="0.25">
      <c r="A13" s="390"/>
      <c r="B13" s="101" t="s">
        <v>260</v>
      </c>
      <c r="C13" s="199">
        <v>536.16263208106648</v>
      </c>
      <c r="D13" s="199">
        <v>6.3759338928960068</v>
      </c>
      <c r="E13" s="199" t="s">
        <v>445</v>
      </c>
      <c r="F13" s="199">
        <v>333.42352616286809</v>
      </c>
      <c r="G13" s="199" t="s">
        <v>445</v>
      </c>
      <c r="H13" s="199" t="s">
        <v>445</v>
      </c>
      <c r="I13" s="199">
        <v>196.36317202530222</v>
      </c>
    </row>
    <row r="14" spans="1:11" ht="20.100000000000001" customHeight="1" x14ac:dyDescent="0.25">
      <c r="A14" s="393" t="s">
        <v>262</v>
      </c>
      <c r="B14" s="102" t="s">
        <v>259</v>
      </c>
      <c r="C14" s="198">
        <v>38966.027582600924</v>
      </c>
      <c r="D14" s="198">
        <v>918.39898811159446</v>
      </c>
      <c r="E14" s="198">
        <v>2369.0600704547519</v>
      </c>
      <c r="F14" s="198">
        <v>18005.497191046317</v>
      </c>
      <c r="G14" s="198">
        <v>6929.220634366854</v>
      </c>
      <c r="H14" s="198">
        <v>833.58803140527073</v>
      </c>
      <c r="I14" s="198">
        <v>9910.2626672160932</v>
      </c>
    </row>
    <row r="15" spans="1:11" ht="20.100000000000001" customHeight="1" x14ac:dyDescent="0.25">
      <c r="A15" s="393"/>
      <c r="B15" s="102" t="s">
        <v>260</v>
      </c>
      <c r="C15" s="198">
        <v>5586.6089750538622</v>
      </c>
      <c r="D15" s="198" t="s">
        <v>445</v>
      </c>
      <c r="E15" s="198">
        <v>194.79041774591411</v>
      </c>
      <c r="F15" s="198">
        <v>3400.4274108298378</v>
      </c>
      <c r="G15" s="198">
        <v>1139.2807354948748</v>
      </c>
      <c r="H15" s="198">
        <v>40.157204380893845</v>
      </c>
      <c r="I15" s="198">
        <v>811.95320660234074</v>
      </c>
    </row>
    <row r="16" spans="1:11" ht="20.100000000000001" customHeight="1" x14ac:dyDescent="0.25">
      <c r="A16" s="390" t="s">
        <v>263</v>
      </c>
      <c r="B16" s="101" t="s">
        <v>259</v>
      </c>
      <c r="C16" s="199">
        <v>18489.850124787416</v>
      </c>
      <c r="D16" s="199">
        <v>123.41092472112004</v>
      </c>
      <c r="E16" s="199">
        <v>47.222861482776274</v>
      </c>
      <c r="F16" s="199">
        <v>12665.86116868582</v>
      </c>
      <c r="G16" s="199">
        <v>1608.7503820409979</v>
      </c>
      <c r="H16" s="199">
        <v>121.99032784271297</v>
      </c>
      <c r="I16" s="199">
        <v>3922.6144600139964</v>
      </c>
    </row>
    <row r="17" spans="1:9" ht="20.100000000000001" customHeight="1" x14ac:dyDescent="0.25">
      <c r="A17" s="390"/>
      <c r="B17" s="101" t="s">
        <v>260</v>
      </c>
      <c r="C17" s="199">
        <v>1858.2735450894404</v>
      </c>
      <c r="D17" s="199">
        <v>196.88879254720621</v>
      </c>
      <c r="E17" s="199" t="s">
        <v>445</v>
      </c>
      <c r="F17" s="199">
        <v>421.57769668654322</v>
      </c>
      <c r="G17" s="199">
        <v>603.19112996406886</v>
      </c>
      <c r="H17" s="199">
        <v>52.399114011546502</v>
      </c>
      <c r="I17" s="199">
        <v>584.21681188007597</v>
      </c>
    </row>
    <row r="18" spans="1:9" ht="20.100000000000001" customHeight="1" x14ac:dyDescent="0.25">
      <c r="A18" s="393" t="s">
        <v>264</v>
      </c>
      <c r="B18" s="102" t="s">
        <v>259</v>
      </c>
      <c r="C18" s="198">
        <v>486.31093869951292</v>
      </c>
      <c r="D18" s="198" t="s">
        <v>445</v>
      </c>
      <c r="E18" s="198" t="s">
        <v>445</v>
      </c>
      <c r="F18" s="198" t="s">
        <v>445</v>
      </c>
      <c r="G18" s="198" t="s">
        <v>445</v>
      </c>
      <c r="H18" s="198">
        <v>199.15936541094365</v>
      </c>
      <c r="I18" s="198">
        <v>287.1515732885693</v>
      </c>
    </row>
    <row r="19" spans="1:9" ht="20.100000000000001" customHeight="1" x14ac:dyDescent="0.25">
      <c r="A19" s="393"/>
      <c r="B19" s="102" t="s">
        <v>260</v>
      </c>
      <c r="C19" s="198" t="s">
        <v>445</v>
      </c>
      <c r="D19" s="198" t="s">
        <v>445</v>
      </c>
      <c r="E19" s="198" t="s">
        <v>445</v>
      </c>
      <c r="F19" s="198" t="s">
        <v>445</v>
      </c>
      <c r="G19" s="198" t="s">
        <v>445</v>
      </c>
      <c r="H19" s="198" t="s">
        <v>445</v>
      </c>
      <c r="I19" s="198" t="s">
        <v>445</v>
      </c>
    </row>
    <row r="20" spans="1:9" ht="20.100000000000001" customHeight="1" x14ac:dyDescent="0.25">
      <c r="A20" s="390" t="s">
        <v>265</v>
      </c>
      <c r="B20" s="101" t="s">
        <v>259</v>
      </c>
      <c r="C20" s="199" t="s">
        <v>445</v>
      </c>
      <c r="D20" s="199" t="s">
        <v>445</v>
      </c>
      <c r="E20" s="199" t="s">
        <v>445</v>
      </c>
      <c r="F20" s="199" t="s">
        <v>445</v>
      </c>
      <c r="G20" s="199" t="s">
        <v>445</v>
      </c>
      <c r="H20" s="199" t="s">
        <v>445</v>
      </c>
      <c r="I20" s="199" t="s">
        <v>445</v>
      </c>
    </row>
    <row r="21" spans="1:9" ht="20.100000000000001" customHeight="1" x14ac:dyDescent="0.25">
      <c r="A21" s="390"/>
      <c r="B21" s="101" t="s">
        <v>260</v>
      </c>
      <c r="C21" s="199" t="s">
        <v>445</v>
      </c>
      <c r="D21" s="199" t="s">
        <v>445</v>
      </c>
      <c r="E21" s="199" t="s">
        <v>445</v>
      </c>
      <c r="F21" s="199" t="s">
        <v>445</v>
      </c>
      <c r="G21" s="199" t="s">
        <v>445</v>
      </c>
      <c r="H21" s="199" t="s">
        <v>445</v>
      </c>
      <c r="I21" s="199" t="s">
        <v>445</v>
      </c>
    </row>
    <row r="22" spans="1:9" ht="20.100000000000001" customHeight="1" x14ac:dyDescent="0.25">
      <c r="A22" s="393" t="s">
        <v>287</v>
      </c>
      <c r="B22" s="102" t="s">
        <v>259</v>
      </c>
      <c r="C22" s="198">
        <v>1818.1080436815207</v>
      </c>
      <c r="D22" s="198">
        <v>181.9204191161927</v>
      </c>
      <c r="E22" s="198" t="s">
        <v>445</v>
      </c>
      <c r="F22" s="198">
        <v>77.798512638658934</v>
      </c>
      <c r="G22" s="198" t="s">
        <v>445</v>
      </c>
      <c r="H22" s="198" t="s">
        <v>445</v>
      </c>
      <c r="I22" s="198">
        <v>1558.3891119266691</v>
      </c>
    </row>
    <row r="23" spans="1:9" ht="20.100000000000001" customHeight="1" x14ac:dyDescent="0.25">
      <c r="A23" s="393"/>
      <c r="B23" s="102" t="s">
        <v>260</v>
      </c>
      <c r="C23" s="198" t="s">
        <v>445</v>
      </c>
      <c r="D23" s="198" t="s">
        <v>445</v>
      </c>
      <c r="E23" s="198" t="s">
        <v>445</v>
      </c>
      <c r="F23" s="198" t="s">
        <v>445</v>
      </c>
      <c r="G23" s="198" t="s">
        <v>445</v>
      </c>
      <c r="H23" s="198" t="s">
        <v>445</v>
      </c>
      <c r="I23" s="198" t="s">
        <v>445</v>
      </c>
    </row>
    <row r="24" spans="1:9" ht="20.100000000000001" customHeight="1" x14ac:dyDescent="0.25">
      <c r="A24" s="390" t="s">
        <v>266</v>
      </c>
      <c r="B24" s="101" t="s">
        <v>259</v>
      </c>
      <c r="C24" s="199">
        <v>369.77471567019847</v>
      </c>
      <c r="D24" s="199">
        <v>31.660959252765636</v>
      </c>
      <c r="E24" s="199" t="s">
        <v>445</v>
      </c>
      <c r="F24" s="199">
        <v>165.85164163898256</v>
      </c>
      <c r="G24" s="199" t="s">
        <v>445</v>
      </c>
      <c r="H24" s="199" t="s">
        <v>445</v>
      </c>
      <c r="I24" s="199">
        <v>172.26211477845033</v>
      </c>
    </row>
    <row r="25" spans="1:9" ht="20.100000000000001" customHeight="1" x14ac:dyDescent="0.25">
      <c r="A25" s="390"/>
      <c r="B25" s="101" t="s">
        <v>260</v>
      </c>
      <c r="C25" s="199">
        <v>30.115215503868033</v>
      </c>
      <c r="D25" s="199" t="s">
        <v>445</v>
      </c>
      <c r="E25" s="199" t="s">
        <v>445</v>
      </c>
      <c r="F25" s="199">
        <v>3.6647078211752984</v>
      </c>
      <c r="G25" s="199" t="s">
        <v>445</v>
      </c>
      <c r="H25" s="199">
        <v>25.950507682692734</v>
      </c>
      <c r="I25" s="199">
        <v>0.5</v>
      </c>
    </row>
    <row r="26" spans="1:9" ht="20.100000000000001" customHeight="1" x14ac:dyDescent="0.25">
      <c r="A26" s="393" t="s">
        <v>267</v>
      </c>
      <c r="B26" s="102" t="s">
        <v>259</v>
      </c>
      <c r="C26" s="198">
        <v>27.320069600153403</v>
      </c>
      <c r="D26" s="198">
        <v>1</v>
      </c>
      <c r="E26" s="198" t="s">
        <v>445</v>
      </c>
      <c r="F26" s="198">
        <v>0.15000000000000002</v>
      </c>
      <c r="G26" s="198">
        <v>10.37767175440232</v>
      </c>
      <c r="H26" s="198" t="s">
        <v>445</v>
      </c>
      <c r="I26" s="198">
        <v>15.792397845751079</v>
      </c>
    </row>
    <row r="27" spans="1:9" ht="20.100000000000001" customHeight="1" x14ac:dyDescent="0.25">
      <c r="A27" s="393"/>
      <c r="B27" s="102" t="s">
        <v>260</v>
      </c>
      <c r="C27" s="198">
        <v>299.96419315151257</v>
      </c>
      <c r="D27" s="198" t="s">
        <v>445</v>
      </c>
      <c r="E27" s="198" t="s">
        <v>445</v>
      </c>
      <c r="F27" s="198">
        <v>246.10719635772224</v>
      </c>
      <c r="G27" s="198">
        <v>32.01682286087609</v>
      </c>
      <c r="H27" s="198">
        <v>0.96946157274677025</v>
      </c>
      <c r="I27" s="198">
        <v>20.870712360167534</v>
      </c>
    </row>
    <row r="28" spans="1:9" ht="20.100000000000001" customHeight="1" x14ac:dyDescent="0.25">
      <c r="A28" s="390" t="s">
        <v>268</v>
      </c>
      <c r="B28" s="101" t="s">
        <v>259</v>
      </c>
      <c r="C28" s="199">
        <v>8958.5133393853266</v>
      </c>
      <c r="D28" s="199" t="s">
        <v>445</v>
      </c>
      <c r="E28" s="199" t="s">
        <v>445</v>
      </c>
      <c r="F28" s="199">
        <v>2677.3142977635239</v>
      </c>
      <c r="G28" s="199">
        <v>4339.2490584930138</v>
      </c>
      <c r="H28" s="199" t="s">
        <v>445</v>
      </c>
      <c r="I28" s="199">
        <v>1941.9499831287933</v>
      </c>
    </row>
    <row r="29" spans="1:9" ht="20.100000000000001" customHeight="1" x14ac:dyDescent="0.25">
      <c r="A29" s="390"/>
      <c r="B29" s="101" t="s">
        <v>260</v>
      </c>
      <c r="C29" s="199">
        <v>975.00911998491767</v>
      </c>
      <c r="D29" s="199" t="s">
        <v>445</v>
      </c>
      <c r="E29" s="199" t="s">
        <v>445</v>
      </c>
      <c r="F29" s="199">
        <v>50</v>
      </c>
      <c r="G29" s="199">
        <v>402.94599624299468</v>
      </c>
      <c r="H29" s="199" t="s">
        <v>445</v>
      </c>
      <c r="I29" s="199">
        <v>522.06312374192305</v>
      </c>
    </row>
    <row r="30" spans="1:9" ht="20.100000000000001" customHeight="1" x14ac:dyDescent="0.25">
      <c r="A30" s="393" t="s">
        <v>486</v>
      </c>
      <c r="B30" s="102" t="s">
        <v>259</v>
      </c>
      <c r="C30" s="198">
        <v>100.50118367827987</v>
      </c>
      <c r="D30" s="198" t="s">
        <v>445</v>
      </c>
      <c r="E30" s="198" t="s">
        <v>445</v>
      </c>
      <c r="F30" s="198">
        <v>6</v>
      </c>
      <c r="G30" s="198" t="s">
        <v>445</v>
      </c>
      <c r="H30" s="198" t="s">
        <v>445</v>
      </c>
      <c r="I30" s="198">
        <v>94.501183678279858</v>
      </c>
    </row>
    <row r="31" spans="1:9" ht="20.100000000000001" customHeight="1" x14ac:dyDescent="0.25">
      <c r="A31" s="393"/>
      <c r="B31" s="102" t="s">
        <v>260</v>
      </c>
      <c r="C31" s="198" t="s">
        <v>445</v>
      </c>
      <c r="D31" s="198" t="s">
        <v>445</v>
      </c>
      <c r="E31" s="198" t="s">
        <v>445</v>
      </c>
      <c r="F31" s="198" t="s">
        <v>445</v>
      </c>
      <c r="G31" s="198" t="s">
        <v>445</v>
      </c>
      <c r="H31" s="198" t="s">
        <v>445</v>
      </c>
      <c r="I31" s="198" t="s">
        <v>445</v>
      </c>
    </row>
    <row r="32" spans="1:9" ht="20.100000000000001" customHeight="1" x14ac:dyDescent="0.25">
      <c r="A32" s="390" t="s">
        <v>292</v>
      </c>
      <c r="B32" s="101" t="s">
        <v>259</v>
      </c>
      <c r="C32" s="199">
        <v>98.752526534766503</v>
      </c>
      <c r="D32" s="199" t="s">
        <v>445</v>
      </c>
      <c r="E32" s="199" t="s">
        <v>445</v>
      </c>
      <c r="F32" s="199">
        <v>88.516737362035187</v>
      </c>
      <c r="G32" s="199" t="s">
        <v>445</v>
      </c>
      <c r="H32" s="199" t="s">
        <v>445</v>
      </c>
      <c r="I32" s="199">
        <v>10.235789172731298</v>
      </c>
    </row>
    <row r="33" spans="1:9" ht="20.100000000000001" customHeight="1" x14ac:dyDescent="0.25">
      <c r="A33" s="390"/>
      <c r="B33" s="101" t="s">
        <v>260</v>
      </c>
      <c r="C33" s="199" t="s">
        <v>445</v>
      </c>
      <c r="D33" s="199" t="s">
        <v>445</v>
      </c>
      <c r="E33" s="199" t="s">
        <v>445</v>
      </c>
      <c r="F33" s="199" t="s">
        <v>445</v>
      </c>
      <c r="G33" s="199" t="s">
        <v>445</v>
      </c>
      <c r="H33" s="199" t="s">
        <v>445</v>
      </c>
      <c r="I33" s="199" t="s">
        <v>445</v>
      </c>
    </row>
    <row r="34" spans="1:9" ht="20.100000000000001" customHeight="1" x14ac:dyDescent="0.25">
      <c r="A34" s="393" t="s">
        <v>269</v>
      </c>
      <c r="B34" s="102" t="s">
        <v>259</v>
      </c>
      <c r="C34" s="198">
        <v>3576.9860818202951</v>
      </c>
      <c r="D34" s="198">
        <v>393.29831914619336</v>
      </c>
      <c r="E34" s="198">
        <v>117.98988170780814</v>
      </c>
      <c r="F34" s="198">
        <v>1752.1446599407834</v>
      </c>
      <c r="G34" s="198">
        <v>476.05810415347537</v>
      </c>
      <c r="H34" s="198">
        <v>114.32381593168354</v>
      </c>
      <c r="I34" s="198">
        <v>723.17130094034917</v>
      </c>
    </row>
    <row r="35" spans="1:9" ht="20.100000000000001" customHeight="1" x14ac:dyDescent="0.25">
      <c r="A35" s="393"/>
      <c r="B35" s="102" t="s">
        <v>260</v>
      </c>
      <c r="C35" s="198">
        <v>2301.3568339018434</v>
      </c>
      <c r="D35" s="198">
        <v>98.584837814846892</v>
      </c>
      <c r="E35" s="198" t="s">
        <v>445</v>
      </c>
      <c r="F35" s="198">
        <v>935.60008272441246</v>
      </c>
      <c r="G35" s="198">
        <v>536.93390042286774</v>
      </c>
      <c r="H35" s="198">
        <v>109.30829515769311</v>
      </c>
      <c r="I35" s="198">
        <v>620.92971778202275</v>
      </c>
    </row>
    <row r="36" spans="1:9" ht="20.100000000000001" customHeight="1" x14ac:dyDescent="0.25">
      <c r="A36" s="390" t="s">
        <v>270</v>
      </c>
      <c r="B36" s="101" t="s">
        <v>259</v>
      </c>
      <c r="C36" s="199">
        <v>206.68065023065481</v>
      </c>
      <c r="D36" s="199">
        <v>29.610323788352016</v>
      </c>
      <c r="E36" s="199">
        <v>6.0667447199561311</v>
      </c>
      <c r="F36" s="199">
        <v>19.71114029520345</v>
      </c>
      <c r="G36" s="199">
        <v>35.729741006563842</v>
      </c>
      <c r="H36" s="199" t="s">
        <v>445</v>
      </c>
      <c r="I36" s="199">
        <v>115.56270042057945</v>
      </c>
    </row>
    <row r="37" spans="1:9" ht="20.100000000000001" customHeight="1" x14ac:dyDescent="0.25">
      <c r="A37" s="390"/>
      <c r="B37" s="101" t="s">
        <v>260</v>
      </c>
      <c r="C37" s="199">
        <v>34.599040880641823</v>
      </c>
      <c r="D37" s="199" t="s">
        <v>445</v>
      </c>
      <c r="E37" s="199" t="s">
        <v>445</v>
      </c>
      <c r="F37" s="199">
        <v>34.599040880641823</v>
      </c>
      <c r="G37" s="199" t="s">
        <v>445</v>
      </c>
      <c r="H37" s="199" t="s">
        <v>445</v>
      </c>
      <c r="I37" s="199" t="s">
        <v>445</v>
      </c>
    </row>
    <row r="38" spans="1:9" ht="20.100000000000001" customHeight="1" x14ac:dyDescent="0.25">
      <c r="A38" s="393" t="s">
        <v>271</v>
      </c>
      <c r="B38" s="102" t="s">
        <v>259</v>
      </c>
      <c r="C38" s="198">
        <v>1785.2473139513786</v>
      </c>
      <c r="D38" s="198">
        <v>101.98269354306564</v>
      </c>
      <c r="E38" s="198">
        <v>39.697408402667854</v>
      </c>
      <c r="F38" s="198">
        <v>630.44168466468921</v>
      </c>
      <c r="G38" s="198">
        <v>283.79010182460831</v>
      </c>
      <c r="H38" s="198">
        <v>134.03244589819872</v>
      </c>
      <c r="I38" s="198">
        <v>595.30297961814733</v>
      </c>
    </row>
    <row r="39" spans="1:9" ht="20.100000000000001" customHeight="1" x14ac:dyDescent="0.25">
      <c r="A39" s="393"/>
      <c r="B39" s="102" t="s">
        <v>260</v>
      </c>
      <c r="C39" s="198">
        <v>802.2692779922387</v>
      </c>
      <c r="D39" s="198">
        <v>20.894336635836382</v>
      </c>
      <c r="E39" s="198">
        <v>83.043972168648892</v>
      </c>
      <c r="F39" s="198">
        <v>121.40672312823037</v>
      </c>
      <c r="G39" s="198">
        <v>220.16678635647418</v>
      </c>
      <c r="H39" s="198" t="s">
        <v>445</v>
      </c>
      <c r="I39" s="198">
        <v>356.75745970304877</v>
      </c>
    </row>
    <row r="40" spans="1:9" x14ac:dyDescent="0.25">
      <c r="A40" s="104"/>
      <c r="B40" s="104"/>
      <c r="C40" s="200"/>
      <c r="D40" s="200"/>
      <c r="E40" s="200"/>
      <c r="F40" s="200"/>
      <c r="G40" s="200"/>
      <c r="H40" s="200"/>
      <c r="I40" s="200"/>
    </row>
    <row r="41" spans="1:9" x14ac:dyDescent="0.25">
      <c r="A41" s="378" t="s">
        <v>487</v>
      </c>
      <c r="B41" s="378"/>
      <c r="C41" s="378"/>
      <c r="D41" s="378"/>
    </row>
    <row r="42" spans="1:9" x14ac:dyDescent="0.25">
      <c r="A42" s="378"/>
      <c r="B42" s="378"/>
      <c r="C42" s="378"/>
      <c r="D42" s="378"/>
      <c r="E42" s="378"/>
      <c r="F42" s="378"/>
      <c r="G42" s="378"/>
      <c r="H42" s="378"/>
      <c r="I42" s="378"/>
    </row>
  </sheetData>
  <mergeCells count="21">
    <mergeCell ref="A38:A39"/>
    <mergeCell ref="A41:D41"/>
    <mergeCell ref="A42:I42"/>
    <mergeCell ref="A20:A21"/>
    <mergeCell ref="A24:A25"/>
    <mergeCell ref="A26:A27"/>
    <mergeCell ref="A28:A29"/>
    <mergeCell ref="A34:A35"/>
    <mergeCell ref="A22:A23"/>
    <mergeCell ref="A32:A33"/>
    <mergeCell ref="A30:A31"/>
    <mergeCell ref="A3:I3"/>
    <mergeCell ref="A4:H4"/>
    <mergeCell ref="A6:B7"/>
    <mergeCell ref="C6:I6"/>
    <mergeCell ref="A36:A37"/>
    <mergeCell ref="A12:A13"/>
    <mergeCell ref="A14:A15"/>
    <mergeCell ref="A16:A17"/>
    <mergeCell ref="A18:A19"/>
    <mergeCell ref="A9:A10"/>
  </mergeCells>
  <hyperlinks>
    <hyperlink ref="K1" location="ÍNDICE!A1" display="INDICE" xr:uid="{00000000-0004-0000-0400-000000000000}"/>
  </hyperlinks>
  <pageMargins left="1.3779527559055118" right="0.19685039370078741" top="0.98425196850393704" bottom="0.98425196850393704" header="0" footer="0"/>
  <pageSetup paperSize="9" scale="70" orientation="landscape" r:id="rId1"/>
  <headerFooter alignWithMargins="0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 codeName="Hoja47">
    <pageSetUpPr fitToPage="1"/>
  </sheetPr>
  <dimension ref="A1:L51"/>
  <sheetViews>
    <sheetView showGridLines="0" zoomScale="80" zoomScaleNormal="80" workbookViewId="0">
      <selection activeCell="I71" sqref="I70:I71"/>
    </sheetView>
  </sheetViews>
  <sheetFormatPr baseColWidth="10" defaultColWidth="11.44140625" defaultRowHeight="13.2" x14ac:dyDescent="0.25"/>
  <cols>
    <col min="1" max="1" width="39.44140625" style="26" customWidth="1"/>
    <col min="2" max="2" width="14.109375" style="26" customWidth="1"/>
    <col min="3" max="3" width="14.44140625" style="26" customWidth="1"/>
    <col min="4" max="4" width="17.109375" style="26" customWidth="1"/>
    <col min="5" max="5" width="21.109375" style="26" customWidth="1"/>
    <col min="6" max="6" width="16.5546875" style="26" customWidth="1"/>
    <col min="7" max="7" width="16.6640625" style="26" customWidth="1"/>
    <col min="8" max="8" width="20.109375" style="26" customWidth="1"/>
    <col min="9" max="9" width="21.109375" style="26" customWidth="1"/>
    <col min="10" max="10" width="16.88671875" style="26" customWidth="1"/>
    <col min="11" max="16384" width="11.44140625" style="26"/>
  </cols>
  <sheetData>
    <row r="1" spans="1:12" ht="85.5" customHeight="1" x14ac:dyDescent="0.25">
      <c r="L1" s="206" t="s">
        <v>151</v>
      </c>
    </row>
    <row r="3" spans="1:12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I3" s="403"/>
      <c r="J3" s="403"/>
    </row>
    <row r="4" spans="1:12" ht="15.9" customHeight="1" x14ac:dyDescent="0.25">
      <c r="A4" s="403" t="s">
        <v>508</v>
      </c>
      <c r="B4" s="403"/>
      <c r="C4" s="403"/>
      <c r="D4" s="403"/>
      <c r="E4" s="403"/>
      <c r="F4" s="403"/>
      <c r="G4" s="403"/>
      <c r="H4" s="403"/>
      <c r="I4" s="403"/>
      <c r="J4" s="403"/>
    </row>
    <row r="5" spans="1:12" ht="14.1" customHeight="1" x14ac:dyDescent="0.25"/>
    <row r="6" spans="1:12" ht="13.8" x14ac:dyDescent="0.25">
      <c r="A6" s="404" t="s">
        <v>238</v>
      </c>
      <c r="B6" s="404" t="s">
        <v>240</v>
      </c>
      <c r="C6" s="406" t="s">
        <v>415</v>
      </c>
      <c r="D6" s="407"/>
      <c r="E6" s="407"/>
      <c r="F6" s="407"/>
      <c r="G6" s="407"/>
      <c r="H6" s="407"/>
      <c r="I6" s="407"/>
      <c r="J6" s="408"/>
    </row>
    <row r="7" spans="1:12" ht="14.1" customHeight="1" x14ac:dyDescent="0.25">
      <c r="A7" s="416"/>
      <c r="B7" s="416"/>
      <c r="C7" s="416" t="s">
        <v>402</v>
      </c>
      <c r="D7" s="406" t="s">
        <v>403</v>
      </c>
      <c r="E7" s="407"/>
      <c r="F7" s="408"/>
      <c r="G7" s="404" t="s">
        <v>402</v>
      </c>
      <c r="H7" s="407" t="s">
        <v>225</v>
      </c>
      <c r="I7" s="407"/>
      <c r="J7" s="408"/>
    </row>
    <row r="8" spans="1:12" ht="21.75" customHeight="1" x14ac:dyDescent="0.25">
      <c r="A8" s="416"/>
      <c r="B8" s="416"/>
      <c r="C8" s="416"/>
      <c r="D8" s="404" t="s">
        <v>405</v>
      </c>
      <c r="E8" s="404" t="s">
        <v>406</v>
      </c>
      <c r="F8" s="404" t="s">
        <v>407</v>
      </c>
      <c r="G8" s="416"/>
      <c r="H8" s="404" t="s">
        <v>408</v>
      </c>
      <c r="I8" s="404" t="s">
        <v>409</v>
      </c>
      <c r="J8" s="404" t="s">
        <v>410</v>
      </c>
    </row>
    <row r="9" spans="1:12" ht="24" customHeight="1" x14ac:dyDescent="0.25">
      <c r="A9" s="405"/>
      <c r="B9" s="405"/>
      <c r="C9" s="405"/>
      <c r="D9" s="405"/>
      <c r="E9" s="405"/>
      <c r="F9" s="405"/>
      <c r="G9" s="405"/>
      <c r="H9" s="405"/>
      <c r="I9" s="405"/>
      <c r="J9" s="405"/>
    </row>
    <row r="10" spans="1:12" ht="13.8" x14ac:dyDescent="0.25">
      <c r="A10" s="131"/>
      <c r="B10" s="131"/>
      <c r="C10" s="131"/>
      <c r="D10" s="131"/>
      <c r="E10" s="131"/>
      <c r="F10" s="131"/>
      <c r="G10" s="131"/>
      <c r="H10" s="131"/>
      <c r="I10" s="131"/>
      <c r="J10" s="131"/>
    </row>
    <row r="11" spans="1:12" ht="20.100000000000001" customHeight="1" x14ac:dyDescent="0.25">
      <c r="A11" s="127" t="s">
        <v>1</v>
      </c>
      <c r="B11" s="188">
        <v>543137.15637015866</v>
      </c>
      <c r="C11" s="188">
        <v>299805.68098315282</v>
      </c>
      <c r="D11" s="188">
        <v>82460.319752322597</v>
      </c>
      <c r="E11" s="188">
        <v>132997.65699591793</v>
      </c>
      <c r="F11" s="188">
        <v>84347.704234913093</v>
      </c>
      <c r="G11" s="188">
        <v>243331.47538700653</v>
      </c>
      <c r="H11" s="188">
        <v>20765.614380268071</v>
      </c>
      <c r="I11" s="188">
        <v>59132.031787680979</v>
      </c>
      <c r="J11" s="188">
        <v>163433.82921905734</v>
      </c>
    </row>
    <row r="12" spans="1:12" ht="13.8" x14ac:dyDescent="0.25">
      <c r="A12" s="128"/>
      <c r="B12" s="198"/>
      <c r="C12" s="198"/>
      <c r="D12" s="198"/>
      <c r="E12" s="198"/>
      <c r="F12" s="198"/>
      <c r="G12" s="198"/>
      <c r="H12" s="198"/>
      <c r="I12" s="198"/>
      <c r="J12" s="198"/>
    </row>
    <row r="13" spans="1:12" ht="20.100000000000001" customHeight="1" x14ac:dyDescent="0.25">
      <c r="A13" s="127" t="s">
        <v>3</v>
      </c>
      <c r="B13" s="199">
        <v>249858.03710117307</v>
      </c>
      <c r="C13" s="199">
        <v>150710.67545533035</v>
      </c>
      <c r="D13" s="199">
        <v>61146.17392144521</v>
      </c>
      <c r="E13" s="199">
        <v>47242.063653103382</v>
      </c>
      <c r="F13" s="199">
        <v>42322.437880782054</v>
      </c>
      <c r="G13" s="199">
        <v>99147.361645842728</v>
      </c>
      <c r="H13" s="199">
        <v>13695.492565828879</v>
      </c>
      <c r="I13" s="199">
        <v>19250.279716022516</v>
      </c>
      <c r="J13" s="199">
        <v>66201.589363991268</v>
      </c>
    </row>
    <row r="14" spans="1:12" ht="20.100000000000001" customHeight="1" x14ac:dyDescent="0.25">
      <c r="A14" s="128" t="s">
        <v>5</v>
      </c>
      <c r="B14" s="198">
        <v>229767.0187208523</v>
      </c>
      <c r="C14" s="198">
        <v>115466.60761978348</v>
      </c>
      <c r="D14" s="198">
        <v>17667.391702226301</v>
      </c>
      <c r="E14" s="198">
        <v>69561.133013419822</v>
      </c>
      <c r="F14" s="198">
        <v>28238.082904137449</v>
      </c>
      <c r="G14" s="198">
        <v>114300.41110106881</v>
      </c>
      <c r="H14" s="198">
        <v>6097.8229188764799</v>
      </c>
      <c r="I14" s="198">
        <v>32205.802385211806</v>
      </c>
      <c r="J14" s="198">
        <v>75996.785796980839</v>
      </c>
    </row>
    <row r="15" spans="1:12" ht="20.100000000000001" customHeight="1" x14ac:dyDescent="0.25">
      <c r="A15" s="127" t="s">
        <v>7</v>
      </c>
      <c r="B15" s="199">
        <v>62100.970359241619</v>
      </c>
      <c r="C15" s="199">
        <v>32762.412687454213</v>
      </c>
      <c r="D15" s="199">
        <v>3522.8101155599425</v>
      </c>
      <c r="E15" s="199">
        <v>15510.069807090482</v>
      </c>
      <c r="F15" s="199">
        <v>13729.532764803764</v>
      </c>
      <c r="G15" s="199">
        <v>29338.557671787501</v>
      </c>
      <c r="H15" s="199">
        <v>954.13833200150816</v>
      </c>
      <c r="I15" s="199">
        <v>7391.5310773524943</v>
      </c>
      <c r="J15" s="199">
        <v>20992.888262433487</v>
      </c>
    </row>
    <row r="16" spans="1:12" ht="20.100000000000001" customHeight="1" x14ac:dyDescent="0.25">
      <c r="A16" s="128" t="s">
        <v>466</v>
      </c>
      <c r="B16" s="198">
        <v>1411.1301888922999</v>
      </c>
      <c r="C16" s="198">
        <v>865.98522058521314</v>
      </c>
      <c r="D16" s="198">
        <v>123.94401309118668</v>
      </c>
      <c r="E16" s="198">
        <v>684.3905223043414</v>
      </c>
      <c r="F16" s="198">
        <v>57.650685189685085</v>
      </c>
      <c r="G16" s="198">
        <v>545.14496830708663</v>
      </c>
      <c r="H16" s="198">
        <v>18.160563561179305</v>
      </c>
      <c r="I16" s="198">
        <v>284.41860909402192</v>
      </c>
      <c r="J16" s="198">
        <v>242.5657956518852</v>
      </c>
    </row>
    <row r="17" spans="1:10" ht="13.8" x14ac:dyDescent="0.25">
      <c r="A17" s="127"/>
      <c r="B17" s="199"/>
      <c r="C17" s="199"/>
      <c r="D17" s="199"/>
      <c r="E17" s="199"/>
      <c r="F17" s="199"/>
      <c r="G17" s="199"/>
      <c r="H17" s="199"/>
      <c r="I17" s="199"/>
      <c r="J17" s="199"/>
    </row>
    <row r="18" spans="1:10" ht="20.100000000000001" customHeight="1" x14ac:dyDescent="0.25">
      <c r="A18" s="103" t="s">
        <v>3</v>
      </c>
      <c r="B18" s="198"/>
      <c r="C18" s="198"/>
      <c r="D18" s="198"/>
      <c r="E18" s="198"/>
      <c r="F18" s="198"/>
      <c r="G18" s="198"/>
      <c r="H18" s="198"/>
      <c r="I18" s="198"/>
      <c r="J18" s="198"/>
    </row>
    <row r="19" spans="1:10" ht="13.8" x14ac:dyDescent="0.25">
      <c r="A19" s="127"/>
      <c r="B19" s="199"/>
      <c r="C19" s="199"/>
      <c r="D19" s="199"/>
      <c r="E19" s="199"/>
      <c r="F19" s="199"/>
      <c r="G19" s="199"/>
      <c r="H19" s="199"/>
      <c r="I19" s="199"/>
      <c r="J19" s="199"/>
    </row>
    <row r="20" spans="1:10" ht="20.100000000000001" customHeight="1" x14ac:dyDescent="0.25">
      <c r="A20" s="128" t="s">
        <v>186</v>
      </c>
      <c r="B20" s="198">
        <v>22512.131938376046</v>
      </c>
      <c r="C20" s="198">
        <v>11815.734426349341</v>
      </c>
      <c r="D20" s="198">
        <v>3640.8840504217537</v>
      </c>
      <c r="E20" s="198">
        <v>3578.0244795310905</v>
      </c>
      <c r="F20" s="198">
        <v>4596.8258963964963</v>
      </c>
      <c r="G20" s="198">
        <v>10696.397512026739</v>
      </c>
      <c r="H20" s="198">
        <v>2337.8310937026658</v>
      </c>
      <c r="I20" s="198">
        <v>2454.3665689751288</v>
      </c>
      <c r="J20" s="198">
        <v>5904.1998493489409</v>
      </c>
    </row>
    <row r="21" spans="1:10" ht="20.100000000000001" customHeight="1" x14ac:dyDescent="0.25">
      <c r="A21" s="127" t="s">
        <v>249</v>
      </c>
      <c r="B21" s="199">
        <v>18271.231489022823</v>
      </c>
      <c r="C21" s="199">
        <v>9023.5991143238534</v>
      </c>
      <c r="D21" s="199">
        <v>1144.6226608361776</v>
      </c>
      <c r="E21" s="199">
        <v>5734.0298233472358</v>
      </c>
      <c r="F21" s="199">
        <v>2144.9466301404377</v>
      </c>
      <c r="G21" s="199">
        <v>9247.6323746989729</v>
      </c>
      <c r="H21" s="199">
        <v>227.3842406658006</v>
      </c>
      <c r="I21" s="199">
        <v>1864.6517983040408</v>
      </c>
      <c r="J21" s="199">
        <v>7155.5963357291275</v>
      </c>
    </row>
    <row r="22" spans="1:10" ht="20.100000000000001" customHeight="1" x14ac:dyDescent="0.25">
      <c r="A22" s="128" t="s">
        <v>180</v>
      </c>
      <c r="B22" s="198">
        <v>14234.618921663774</v>
      </c>
      <c r="C22" s="198">
        <v>7216.2739372795559</v>
      </c>
      <c r="D22" s="198">
        <v>2158.5303119982173</v>
      </c>
      <c r="E22" s="198">
        <v>2142.5608985836557</v>
      </c>
      <c r="F22" s="198">
        <v>2915.1827266976734</v>
      </c>
      <c r="G22" s="198">
        <v>7018.34498438421</v>
      </c>
      <c r="H22" s="198">
        <v>759.36577476558296</v>
      </c>
      <c r="I22" s="198">
        <v>1309.5583836948451</v>
      </c>
      <c r="J22" s="198">
        <v>4949.4208259237821</v>
      </c>
    </row>
    <row r="23" spans="1:10" ht="20.100000000000001" customHeight="1" x14ac:dyDescent="0.25">
      <c r="A23" s="127" t="s">
        <v>192</v>
      </c>
      <c r="B23" s="199">
        <v>19741.107120213695</v>
      </c>
      <c r="C23" s="199">
        <v>12188.315748653255</v>
      </c>
      <c r="D23" s="199">
        <v>9046.1198601978231</v>
      </c>
      <c r="E23" s="199">
        <v>1360.4450364129877</v>
      </c>
      <c r="F23" s="199">
        <v>1781.7508520424462</v>
      </c>
      <c r="G23" s="199">
        <v>7552.7913715604282</v>
      </c>
      <c r="H23" s="199">
        <v>876.63573875041516</v>
      </c>
      <c r="I23" s="199">
        <v>1451.4231269894487</v>
      </c>
      <c r="J23" s="199">
        <v>5224.7325058205597</v>
      </c>
    </row>
    <row r="24" spans="1:10" ht="20.100000000000001" customHeight="1" x14ac:dyDescent="0.25">
      <c r="A24" s="128" t="s">
        <v>179</v>
      </c>
      <c r="B24" s="198">
        <v>31619.744449710844</v>
      </c>
      <c r="C24" s="198">
        <v>18814.670160099013</v>
      </c>
      <c r="D24" s="198">
        <v>6022.313153359979</v>
      </c>
      <c r="E24" s="198">
        <v>5004.394243615744</v>
      </c>
      <c r="F24" s="198">
        <v>7787.9627631232715</v>
      </c>
      <c r="G24" s="198">
        <v>12805.074289611837</v>
      </c>
      <c r="H24" s="198">
        <v>2364.0511981384316</v>
      </c>
      <c r="I24" s="198">
        <v>2343.2041625624224</v>
      </c>
      <c r="J24" s="198">
        <v>8097.8189289109832</v>
      </c>
    </row>
    <row r="25" spans="1:10" ht="20.100000000000001" customHeight="1" x14ac:dyDescent="0.25">
      <c r="A25" s="127" t="s">
        <v>190</v>
      </c>
      <c r="B25" s="199">
        <v>22094.72943517979</v>
      </c>
      <c r="C25" s="199">
        <v>14275.061581218693</v>
      </c>
      <c r="D25" s="199">
        <v>5607.597109035074</v>
      </c>
      <c r="E25" s="199">
        <v>3494.5314075348183</v>
      </c>
      <c r="F25" s="199">
        <v>5172.9330646488033</v>
      </c>
      <c r="G25" s="199">
        <v>7819.6678539610575</v>
      </c>
      <c r="H25" s="199">
        <v>1973.9958453579457</v>
      </c>
      <c r="I25" s="199">
        <v>1080.3255490590643</v>
      </c>
      <c r="J25" s="199">
        <v>4765.3464595440491</v>
      </c>
    </row>
    <row r="26" spans="1:10" ht="20.100000000000001" customHeight="1" x14ac:dyDescent="0.25">
      <c r="A26" s="128" t="s">
        <v>193</v>
      </c>
      <c r="B26" s="198">
        <v>13896.540160859817</v>
      </c>
      <c r="C26" s="198">
        <v>9380.1100898067507</v>
      </c>
      <c r="D26" s="198">
        <v>3145.7866107640616</v>
      </c>
      <c r="E26" s="198">
        <v>2507.6192679275205</v>
      </c>
      <c r="F26" s="198">
        <v>3726.7042111151673</v>
      </c>
      <c r="G26" s="198">
        <v>4516.4300710530752</v>
      </c>
      <c r="H26" s="198">
        <v>816.14229300844443</v>
      </c>
      <c r="I26" s="198">
        <v>1241.286975454512</v>
      </c>
      <c r="J26" s="198">
        <v>2459.0008025901161</v>
      </c>
    </row>
    <row r="27" spans="1:10" ht="20.100000000000001" customHeight="1" x14ac:dyDescent="0.25">
      <c r="A27" s="127" t="s">
        <v>181</v>
      </c>
      <c r="B27" s="199">
        <v>17834.90859634522</v>
      </c>
      <c r="C27" s="199">
        <v>9814.9607814022074</v>
      </c>
      <c r="D27" s="199">
        <v>500.42973209051786</v>
      </c>
      <c r="E27" s="199">
        <v>4920.6492948262021</v>
      </c>
      <c r="F27" s="199">
        <v>4393.8817544854928</v>
      </c>
      <c r="G27" s="199">
        <v>8019.9478149430106</v>
      </c>
      <c r="H27" s="199">
        <v>258.63292084196723</v>
      </c>
      <c r="I27" s="199">
        <v>2120.1441212566283</v>
      </c>
      <c r="J27" s="199">
        <v>5641.1707728444117</v>
      </c>
    </row>
    <row r="28" spans="1:10" ht="20.100000000000001" customHeight="1" x14ac:dyDescent="0.25">
      <c r="A28" s="128" t="s">
        <v>184</v>
      </c>
      <c r="B28" s="198">
        <v>52116.475595292344</v>
      </c>
      <c r="C28" s="198">
        <v>34957.478768613284</v>
      </c>
      <c r="D28" s="198">
        <v>23528.63357103719</v>
      </c>
      <c r="E28" s="198">
        <v>6729.2364312771724</v>
      </c>
      <c r="F28" s="198">
        <v>4699.6087662989512</v>
      </c>
      <c r="G28" s="198">
        <v>17158.996826679013</v>
      </c>
      <c r="H28" s="198">
        <v>2713.6963690988596</v>
      </c>
      <c r="I28" s="198">
        <v>2153.8021315098522</v>
      </c>
      <c r="J28" s="198">
        <v>12291.498326070297</v>
      </c>
    </row>
    <row r="29" spans="1:10" ht="20.100000000000001" customHeight="1" x14ac:dyDescent="0.25">
      <c r="A29" s="127" t="s">
        <v>195</v>
      </c>
      <c r="B29" s="199">
        <v>15945.436919031497</v>
      </c>
      <c r="C29" s="199">
        <v>9792.0610426840813</v>
      </c>
      <c r="D29" s="199">
        <v>4879.3458785908824</v>
      </c>
      <c r="E29" s="199">
        <v>1992.3780232298225</v>
      </c>
      <c r="F29" s="199">
        <v>2920.3371408633793</v>
      </c>
      <c r="G29" s="199">
        <v>6153.3758763474143</v>
      </c>
      <c r="H29" s="199">
        <v>659.44889546010165</v>
      </c>
      <c r="I29" s="199">
        <v>918.36983893854176</v>
      </c>
      <c r="J29" s="199">
        <v>4575.5571419487751</v>
      </c>
    </row>
    <row r="30" spans="1:10" ht="21.75" customHeight="1" x14ac:dyDescent="0.25">
      <c r="A30" s="128" t="s">
        <v>250</v>
      </c>
      <c r="B30" s="198">
        <v>21591.112475477425</v>
      </c>
      <c r="C30" s="198">
        <v>13432.409804900604</v>
      </c>
      <c r="D30" s="198">
        <v>1471.9109831135736</v>
      </c>
      <c r="E30" s="198">
        <v>9778.1947468171529</v>
      </c>
      <c r="F30" s="198">
        <v>2182.3040749698885</v>
      </c>
      <c r="G30" s="198">
        <v>8158.7026705768039</v>
      </c>
      <c r="H30" s="198">
        <v>708.30819603868042</v>
      </c>
      <c r="I30" s="198">
        <v>2313.1470592780106</v>
      </c>
      <c r="J30" s="198">
        <v>5137.2474152601126</v>
      </c>
    </row>
    <row r="31" spans="1:10" ht="13.8" x14ac:dyDescent="0.25">
      <c r="A31" s="127"/>
      <c r="B31" s="199"/>
      <c r="C31" s="199"/>
      <c r="D31" s="199"/>
      <c r="E31" s="199"/>
      <c r="F31" s="199"/>
      <c r="G31" s="199"/>
      <c r="H31" s="199"/>
      <c r="I31" s="199"/>
      <c r="J31" s="199"/>
    </row>
    <row r="32" spans="1:10" ht="13.8" x14ac:dyDescent="0.25">
      <c r="A32" s="103" t="s">
        <v>5</v>
      </c>
      <c r="B32" s="198"/>
      <c r="C32" s="198"/>
      <c r="D32" s="198"/>
      <c r="E32" s="198"/>
      <c r="F32" s="198"/>
      <c r="G32" s="198"/>
      <c r="H32" s="198"/>
      <c r="I32" s="198"/>
      <c r="J32" s="198"/>
    </row>
    <row r="33" spans="1:10" ht="13.8" x14ac:dyDescent="0.25">
      <c r="A33" s="127"/>
      <c r="B33" s="199"/>
      <c r="C33" s="199"/>
      <c r="D33" s="199"/>
      <c r="E33" s="199"/>
      <c r="F33" s="199"/>
      <c r="G33" s="199"/>
      <c r="H33" s="199"/>
      <c r="I33" s="199"/>
      <c r="J33" s="199"/>
    </row>
    <row r="34" spans="1:10" ht="20.100000000000001" customHeight="1" x14ac:dyDescent="0.25">
      <c r="A34" s="128" t="s">
        <v>175</v>
      </c>
      <c r="B34" s="198">
        <v>20283.288228492398</v>
      </c>
      <c r="C34" s="198">
        <v>10029.45970061664</v>
      </c>
      <c r="D34" s="198">
        <v>752.10704521203559</v>
      </c>
      <c r="E34" s="198">
        <v>5095.2617750800509</v>
      </c>
      <c r="F34" s="198">
        <v>4182.0908803245566</v>
      </c>
      <c r="G34" s="198">
        <v>10253.828527875741</v>
      </c>
      <c r="H34" s="198">
        <v>593.90919957912536</v>
      </c>
      <c r="I34" s="198">
        <v>2428.2444465190697</v>
      </c>
      <c r="J34" s="198">
        <v>7231.6748817775442</v>
      </c>
    </row>
    <row r="35" spans="1:10" ht="20.100000000000001" customHeight="1" x14ac:dyDescent="0.25">
      <c r="A35" s="127" t="s">
        <v>183</v>
      </c>
      <c r="B35" s="199">
        <v>59169.024744940136</v>
      </c>
      <c r="C35" s="199">
        <v>34967.994814750258</v>
      </c>
      <c r="D35" s="199">
        <v>4023.2254915626995</v>
      </c>
      <c r="E35" s="199">
        <v>19544.33740870552</v>
      </c>
      <c r="F35" s="199">
        <v>11400.431914482053</v>
      </c>
      <c r="G35" s="199">
        <v>24201.029930189856</v>
      </c>
      <c r="H35" s="199">
        <v>2045.7784084619909</v>
      </c>
      <c r="I35" s="199">
        <v>5558.9063242232796</v>
      </c>
      <c r="J35" s="199">
        <v>16596.345197504579</v>
      </c>
    </row>
    <row r="36" spans="1:10" ht="20.100000000000001" customHeight="1" x14ac:dyDescent="0.25">
      <c r="A36" s="128" t="s">
        <v>178</v>
      </c>
      <c r="B36" s="198">
        <v>32638.47414690744</v>
      </c>
      <c r="C36" s="198">
        <v>15618.925993997405</v>
      </c>
      <c r="D36" s="198">
        <v>3123.9435985331088</v>
      </c>
      <c r="E36" s="198">
        <v>9485.7961937672517</v>
      </c>
      <c r="F36" s="198">
        <v>3009.1862016970281</v>
      </c>
      <c r="G36" s="198">
        <v>17019.548152910043</v>
      </c>
      <c r="H36" s="198">
        <v>748.5709502466899</v>
      </c>
      <c r="I36" s="198">
        <v>4087.7431358844428</v>
      </c>
      <c r="J36" s="198">
        <v>12183.234066778912</v>
      </c>
    </row>
    <row r="37" spans="1:10" ht="20.100000000000001" customHeight="1" x14ac:dyDescent="0.25">
      <c r="A37" s="127" t="s">
        <v>176</v>
      </c>
      <c r="B37" s="199">
        <v>14950.837498296898</v>
      </c>
      <c r="C37" s="199">
        <v>6852.7173831068985</v>
      </c>
      <c r="D37" s="199">
        <v>916.87005255569227</v>
      </c>
      <c r="E37" s="199">
        <v>4736.3833099894982</v>
      </c>
      <c r="F37" s="199">
        <v>1199.4640205617113</v>
      </c>
      <c r="G37" s="199">
        <v>8098.1201151900013</v>
      </c>
      <c r="H37" s="199">
        <v>399.83655771840733</v>
      </c>
      <c r="I37" s="199">
        <v>2980.4449544297304</v>
      </c>
      <c r="J37" s="199">
        <v>4717.8386030418651</v>
      </c>
    </row>
    <row r="38" spans="1:10" ht="20.100000000000001" customHeight="1" x14ac:dyDescent="0.25">
      <c r="A38" s="128" t="s">
        <v>182</v>
      </c>
      <c r="B38" s="198">
        <v>101685.08252708292</v>
      </c>
      <c r="C38" s="198">
        <v>47572.663883729758</v>
      </c>
      <c r="D38" s="198">
        <v>8826.7897995438252</v>
      </c>
      <c r="E38" s="198">
        <v>30354.881920698961</v>
      </c>
      <c r="F38" s="198">
        <v>8390.9921634869334</v>
      </c>
      <c r="G38" s="198">
        <v>54112.418643353281</v>
      </c>
      <c r="H38" s="198">
        <v>2293.4239929909718</v>
      </c>
      <c r="I38" s="198">
        <v>16995.225291363913</v>
      </c>
      <c r="J38" s="198">
        <v>34823.769358998456</v>
      </c>
    </row>
    <row r="39" spans="1:10" ht="20.100000000000001" customHeight="1" x14ac:dyDescent="0.25">
      <c r="A39" s="127" t="s">
        <v>189</v>
      </c>
      <c r="B39" s="199">
        <v>1040.3115751327666</v>
      </c>
      <c r="C39" s="199">
        <v>424.84584358272059</v>
      </c>
      <c r="D39" s="199">
        <v>24.455714818945964</v>
      </c>
      <c r="E39" s="199">
        <v>344.47240517863264</v>
      </c>
      <c r="F39" s="199">
        <v>55.917723585141928</v>
      </c>
      <c r="G39" s="199">
        <v>615.46573155004626</v>
      </c>
      <c r="H39" s="199">
        <v>16.303809879297308</v>
      </c>
      <c r="I39" s="199">
        <v>155.23823279140689</v>
      </c>
      <c r="J39" s="199">
        <v>443.92368887934242</v>
      </c>
    </row>
    <row r="40" spans="1:10" ht="13.8" x14ac:dyDescent="0.25">
      <c r="A40" s="128"/>
      <c r="B40" s="198"/>
      <c r="C40" s="198"/>
      <c r="D40" s="198"/>
      <c r="E40" s="198"/>
      <c r="F40" s="198"/>
      <c r="G40" s="198"/>
      <c r="H40" s="198"/>
      <c r="I40" s="198"/>
      <c r="J40" s="198"/>
    </row>
    <row r="41" spans="1:10" ht="20.100000000000001" customHeight="1" x14ac:dyDescent="0.25">
      <c r="A41" s="137" t="s">
        <v>7</v>
      </c>
      <c r="B41" s="199"/>
      <c r="C41" s="199"/>
      <c r="D41" s="199"/>
      <c r="E41" s="199"/>
      <c r="F41" s="199"/>
      <c r="G41" s="199"/>
      <c r="H41" s="199"/>
      <c r="I41" s="199"/>
      <c r="J41" s="199"/>
    </row>
    <row r="42" spans="1:10" ht="13.8" x14ac:dyDescent="0.25">
      <c r="A42" s="128"/>
      <c r="B42" s="198"/>
      <c r="C42" s="198"/>
      <c r="D42" s="198"/>
      <c r="E42" s="198"/>
      <c r="F42" s="198"/>
      <c r="G42" s="198"/>
      <c r="H42" s="198"/>
      <c r="I42" s="198"/>
      <c r="J42" s="198"/>
    </row>
    <row r="43" spans="1:10" ht="20.100000000000001" customHeight="1" x14ac:dyDescent="0.25">
      <c r="A43" s="127" t="s">
        <v>251</v>
      </c>
      <c r="B43" s="199">
        <v>27496.650350777571</v>
      </c>
      <c r="C43" s="199">
        <v>13174.057904185582</v>
      </c>
      <c r="D43" s="199">
        <v>969.70724391499084</v>
      </c>
      <c r="E43" s="199">
        <v>6964.1030299059121</v>
      </c>
      <c r="F43" s="199">
        <v>5240.2476303646808</v>
      </c>
      <c r="G43" s="199">
        <v>14322.592446592007</v>
      </c>
      <c r="H43" s="199">
        <v>493.15658902605895</v>
      </c>
      <c r="I43" s="199">
        <v>4490.7021840101706</v>
      </c>
      <c r="J43" s="199">
        <v>9338.7336735557801</v>
      </c>
    </row>
    <row r="44" spans="1:10" ht="20.100000000000001" customHeight="1" x14ac:dyDescent="0.25">
      <c r="A44" s="128" t="s">
        <v>194</v>
      </c>
      <c r="B44" s="198">
        <v>1296.0526781527501</v>
      </c>
      <c r="C44" s="198">
        <v>804.56352931990602</v>
      </c>
      <c r="D44" s="198">
        <v>253.07638775208602</v>
      </c>
      <c r="E44" s="198">
        <v>129.1840095405957</v>
      </c>
      <c r="F44" s="198">
        <v>422.30313202722454</v>
      </c>
      <c r="G44" s="198">
        <v>491.4891488328434</v>
      </c>
      <c r="H44" s="198">
        <v>14.625629999999997</v>
      </c>
      <c r="I44" s="198">
        <v>167.45566418736738</v>
      </c>
      <c r="J44" s="198">
        <v>309.40785464547616</v>
      </c>
    </row>
    <row r="45" spans="1:10" ht="20.100000000000001" customHeight="1" x14ac:dyDescent="0.25">
      <c r="A45" s="127" t="s">
        <v>191</v>
      </c>
      <c r="B45" s="199">
        <v>7366.671520297954</v>
      </c>
      <c r="C45" s="199">
        <v>3451.4679678066877</v>
      </c>
      <c r="D45" s="199">
        <v>712.28091121089938</v>
      </c>
      <c r="E45" s="199">
        <v>1650.8639834871374</v>
      </c>
      <c r="F45" s="199">
        <v>1088.3230731086512</v>
      </c>
      <c r="G45" s="199">
        <v>3915.2035524912708</v>
      </c>
      <c r="H45" s="199">
        <v>297.39946362775402</v>
      </c>
      <c r="I45" s="199">
        <v>682.87940378984263</v>
      </c>
      <c r="J45" s="199">
        <v>2934.9246850736731</v>
      </c>
    </row>
    <row r="46" spans="1:10" ht="20.100000000000001" customHeight="1" x14ac:dyDescent="0.25">
      <c r="A46" s="128" t="s">
        <v>185</v>
      </c>
      <c r="B46" s="198">
        <v>1513.4424264480961</v>
      </c>
      <c r="C46" s="198">
        <v>882.45117657007916</v>
      </c>
      <c r="D46" s="198">
        <v>279.02309485023073</v>
      </c>
      <c r="E46" s="198">
        <v>151.24833537643408</v>
      </c>
      <c r="F46" s="198">
        <v>452.17974634341414</v>
      </c>
      <c r="G46" s="198">
        <v>630.99124987801656</v>
      </c>
      <c r="H46" s="198">
        <v>48.603216910859992</v>
      </c>
      <c r="I46" s="198">
        <v>167.51160799138785</v>
      </c>
      <c r="J46" s="198">
        <v>414.87642497576877</v>
      </c>
    </row>
    <row r="47" spans="1:10" ht="20.100000000000001" customHeight="1" x14ac:dyDescent="0.25">
      <c r="A47" s="127" t="s">
        <v>188</v>
      </c>
      <c r="B47" s="199">
        <v>11833.258008219718</v>
      </c>
      <c r="C47" s="199">
        <v>8151.4519447806279</v>
      </c>
      <c r="D47" s="199">
        <v>629.73938798237009</v>
      </c>
      <c r="E47" s="199">
        <v>5110.7393818337168</v>
      </c>
      <c r="F47" s="199">
        <v>2410.9731749645412</v>
      </c>
      <c r="G47" s="199">
        <v>3681.8060634390868</v>
      </c>
      <c r="H47" s="199">
        <v>100.35343243683532</v>
      </c>
      <c r="I47" s="199">
        <v>618.64598818663058</v>
      </c>
      <c r="J47" s="199">
        <v>2962.8066428156226</v>
      </c>
    </row>
    <row r="48" spans="1:10" ht="20.100000000000001" customHeight="1" x14ac:dyDescent="0.25">
      <c r="A48" s="128" t="s">
        <v>252</v>
      </c>
      <c r="B48" s="198">
        <v>12594.895375345584</v>
      </c>
      <c r="C48" s="198">
        <v>6298.4201647913242</v>
      </c>
      <c r="D48" s="198">
        <v>678.98308984936432</v>
      </c>
      <c r="E48" s="198">
        <v>1503.9310669466965</v>
      </c>
      <c r="F48" s="198">
        <v>4115.5060079952636</v>
      </c>
      <c r="G48" s="198">
        <v>6296.4752105542666</v>
      </c>
      <c r="H48" s="198" t="s">
        <v>445</v>
      </c>
      <c r="I48" s="198">
        <v>1264.3362291870972</v>
      </c>
      <c r="J48" s="198">
        <v>5032.1389813671667</v>
      </c>
    </row>
    <row r="49" spans="1:10" ht="20.100000000000001" customHeight="1" x14ac:dyDescent="0.25">
      <c r="A49" s="137" t="s">
        <v>466</v>
      </c>
      <c r="B49" s="199">
        <v>1411.1301888922999</v>
      </c>
      <c r="C49" s="199">
        <v>865.98522058521314</v>
      </c>
      <c r="D49" s="199">
        <v>123.94401309118668</v>
      </c>
      <c r="E49" s="199">
        <v>684.3905223043414</v>
      </c>
      <c r="F49" s="199">
        <v>57.650685189685085</v>
      </c>
      <c r="G49" s="199">
        <v>545.14496830708663</v>
      </c>
      <c r="H49" s="199">
        <v>18.160563561179305</v>
      </c>
      <c r="I49" s="199">
        <v>284.41860909402192</v>
      </c>
      <c r="J49" s="199">
        <v>242.5657956518852</v>
      </c>
    </row>
    <row r="50" spans="1:10" x14ac:dyDescent="0.25">
      <c r="A50"/>
      <c r="B50"/>
      <c r="C50"/>
      <c r="D50"/>
      <c r="E50"/>
      <c r="F50"/>
      <c r="G50"/>
      <c r="H50"/>
      <c r="I50"/>
      <c r="J50"/>
    </row>
    <row r="51" spans="1:10" x14ac:dyDescent="0.25">
      <c r="A51" s="378" t="s">
        <v>487</v>
      </c>
      <c r="B51" s="378"/>
      <c r="C51" s="378"/>
      <c r="D51" s="378"/>
      <c r="E51" s="378"/>
      <c r="F51" s="378"/>
      <c r="G51" s="378"/>
      <c r="H51" s="378"/>
      <c r="I51" s="378"/>
      <c r="J51" s="378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L1" location="ÍNDICE!A1" display="INDICE" xr:uid="{00000000-0004-0000-3100-000000000000}"/>
  </hyperlinks>
  <pageMargins left="1.1811023622047245" right="0" top="0" bottom="0" header="0" footer="0"/>
  <pageSetup paperSize="9" scale="62" fitToWidth="0" orientation="landscape" r:id="rId1"/>
  <headerFooter alignWithMargins="0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sheetPr codeName="Hoja48">
    <pageSetUpPr fitToPage="1"/>
  </sheetPr>
  <dimension ref="A1:J51"/>
  <sheetViews>
    <sheetView showGridLines="0" zoomScale="80" zoomScaleNormal="80" workbookViewId="0">
      <selection activeCell="G73" sqref="G73"/>
    </sheetView>
  </sheetViews>
  <sheetFormatPr baseColWidth="10" defaultColWidth="11.44140625" defaultRowHeight="13.2" x14ac:dyDescent="0.25"/>
  <cols>
    <col min="1" max="1" width="43.44140625" style="26" customWidth="1"/>
    <col min="2" max="2" width="15.6640625" style="26" customWidth="1"/>
    <col min="3" max="3" width="21.6640625" style="26" customWidth="1"/>
    <col min="4" max="4" width="22.5546875" style="26" customWidth="1"/>
    <col min="5" max="5" width="18.6640625" style="26" customWidth="1"/>
    <col min="6" max="6" width="22" style="26" customWidth="1"/>
    <col min="7" max="7" width="21.5546875" style="26" customWidth="1"/>
    <col min="8" max="16384" width="11.44140625" style="26"/>
  </cols>
  <sheetData>
    <row r="1" spans="1:10" ht="87" customHeight="1" x14ac:dyDescent="0.25">
      <c r="I1" s="206" t="s">
        <v>151</v>
      </c>
    </row>
    <row r="3" spans="1:10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114"/>
      <c r="I3" s="114"/>
      <c r="J3" s="114"/>
    </row>
    <row r="4" spans="1:10" ht="15.9" customHeight="1" x14ac:dyDescent="0.25">
      <c r="A4" s="403" t="s">
        <v>509</v>
      </c>
      <c r="B4" s="403"/>
      <c r="C4" s="403"/>
      <c r="D4" s="403"/>
      <c r="E4" s="403"/>
      <c r="F4" s="403"/>
      <c r="G4" s="403"/>
    </row>
    <row r="5" spans="1:10" ht="14.1" customHeight="1" x14ac:dyDescent="0.25"/>
    <row r="6" spans="1:10" ht="14.1" customHeight="1" x14ac:dyDescent="0.25">
      <c r="A6" s="404" t="s">
        <v>238</v>
      </c>
      <c r="B6" s="406" t="s">
        <v>416</v>
      </c>
      <c r="C6" s="407"/>
      <c r="D6" s="407"/>
      <c r="E6" s="407"/>
      <c r="F6" s="407"/>
      <c r="G6" s="408"/>
    </row>
    <row r="7" spans="1:10" ht="14.1" customHeight="1" x14ac:dyDescent="0.25">
      <c r="A7" s="416"/>
      <c r="B7" s="416" t="s">
        <v>240</v>
      </c>
      <c r="C7" s="406" t="s">
        <v>226</v>
      </c>
      <c r="D7" s="408"/>
      <c r="E7" s="404" t="s">
        <v>240</v>
      </c>
      <c r="F7" s="406" t="s">
        <v>227</v>
      </c>
      <c r="G7" s="408"/>
    </row>
    <row r="8" spans="1:10" ht="14.1" customHeight="1" x14ac:dyDescent="0.25">
      <c r="A8" s="416"/>
      <c r="B8" s="416"/>
      <c r="C8" s="404" t="s">
        <v>417</v>
      </c>
      <c r="D8" s="404" t="s">
        <v>418</v>
      </c>
      <c r="E8" s="416"/>
      <c r="F8" s="404" t="s">
        <v>417</v>
      </c>
      <c r="G8" s="404" t="s">
        <v>418</v>
      </c>
    </row>
    <row r="9" spans="1:10" ht="30.75" customHeight="1" x14ac:dyDescent="0.25">
      <c r="A9" s="405"/>
      <c r="B9" s="405"/>
      <c r="C9" s="405"/>
      <c r="D9" s="405"/>
      <c r="E9" s="405"/>
      <c r="F9" s="405"/>
      <c r="G9" s="405"/>
    </row>
    <row r="10" spans="1:10" ht="13.8" x14ac:dyDescent="0.25">
      <c r="A10" s="131"/>
      <c r="B10" s="131"/>
      <c r="C10" s="131"/>
      <c r="D10" s="131"/>
      <c r="E10" s="131"/>
      <c r="F10" s="131"/>
      <c r="G10" s="131"/>
    </row>
    <row r="11" spans="1:10" ht="20.100000000000001" customHeight="1" x14ac:dyDescent="0.25">
      <c r="A11" s="127" t="s">
        <v>1</v>
      </c>
      <c r="B11" s="188">
        <v>1637661.6133549255</v>
      </c>
      <c r="C11" s="188">
        <v>402975.74541139189</v>
      </c>
      <c r="D11" s="188">
        <v>1234685.867943537</v>
      </c>
      <c r="E11" s="188">
        <v>663678.84180966311</v>
      </c>
      <c r="F11" s="188">
        <v>58647.167293909653</v>
      </c>
      <c r="G11" s="188">
        <v>605031.67451575282</v>
      </c>
    </row>
    <row r="12" spans="1:10" ht="13.8" x14ac:dyDescent="0.25">
      <c r="A12" s="128"/>
      <c r="B12" s="198"/>
      <c r="C12" s="198"/>
      <c r="D12" s="198"/>
      <c r="E12" s="198"/>
      <c r="F12" s="198"/>
      <c r="G12" s="198"/>
    </row>
    <row r="13" spans="1:10" ht="20.100000000000001" customHeight="1" x14ac:dyDescent="0.25">
      <c r="A13" s="127" t="s">
        <v>3</v>
      </c>
      <c r="B13" s="199">
        <v>1104645.3123571472</v>
      </c>
      <c r="C13" s="199">
        <v>263359.75560803805</v>
      </c>
      <c r="D13" s="199">
        <v>841285.55674910918</v>
      </c>
      <c r="E13" s="199">
        <v>538626.13486411946</v>
      </c>
      <c r="F13" s="199">
        <v>35542.200312262648</v>
      </c>
      <c r="G13" s="199">
        <v>503083.93455185607</v>
      </c>
    </row>
    <row r="14" spans="1:10" ht="20.100000000000001" customHeight="1" x14ac:dyDescent="0.25">
      <c r="A14" s="128" t="s">
        <v>5</v>
      </c>
      <c r="B14" s="198">
        <v>472400.29414203973</v>
      </c>
      <c r="C14" s="198">
        <v>124434.38792897364</v>
      </c>
      <c r="D14" s="198">
        <v>347965.90621306689</v>
      </c>
      <c r="E14" s="198">
        <v>112375.89351805991</v>
      </c>
      <c r="F14" s="198">
        <v>20879.050497731136</v>
      </c>
      <c r="G14" s="198">
        <v>91496.843020328859</v>
      </c>
    </row>
    <row r="15" spans="1:10" ht="20.100000000000001" customHeight="1" x14ac:dyDescent="0.25">
      <c r="A15" s="127" t="s">
        <v>7</v>
      </c>
      <c r="B15" s="199">
        <v>53682.712506799711</v>
      </c>
      <c r="C15" s="199">
        <v>12533.736132995804</v>
      </c>
      <c r="D15" s="199">
        <v>41148.976373803904</v>
      </c>
      <c r="E15" s="199">
        <v>11024.175536394416</v>
      </c>
      <c r="F15" s="199">
        <v>2061.6028416538911</v>
      </c>
      <c r="G15" s="199">
        <v>8962.5726947405219</v>
      </c>
    </row>
    <row r="16" spans="1:10" ht="20.100000000000001" customHeight="1" x14ac:dyDescent="0.25">
      <c r="A16" s="128" t="s">
        <v>466</v>
      </c>
      <c r="B16" s="198">
        <v>6933.2943489356012</v>
      </c>
      <c r="C16" s="198">
        <v>2647.8657413844171</v>
      </c>
      <c r="D16" s="198">
        <v>4285.4286075511845</v>
      </c>
      <c r="E16" s="198">
        <v>1652.637891089156</v>
      </c>
      <c r="F16" s="198">
        <v>164.31364226194751</v>
      </c>
      <c r="G16" s="198">
        <v>1488.3242488272083</v>
      </c>
    </row>
    <row r="17" spans="1:7" ht="13.8" x14ac:dyDescent="0.25">
      <c r="A17" s="127"/>
      <c r="B17" s="199"/>
      <c r="C17" s="199"/>
      <c r="D17" s="199"/>
      <c r="E17" s="199"/>
      <c r="F17" s="199"/>
      <c r="G17" s="199"/>
    </row>
    <row r="18" spans="1:7" ht="20.100000000000001" customHeight="1" x14ac:dyDescent="0.25">
      <c r="A18" s="103" t="s">
        <v>3</v>
      </c>
      <c r="B18" s="198"/>
      <c r="C18" s="198"/>
      <c r="D18" s="198"/>
      <c r="E18" s="198"/>
      <c r="F18" s="198"/>
      <c r="G18" s="198"/>
    </row>
    <row r="19" spans="1:7" ht="13.8" x14ac:dyDescent="0.25">
      <c r="A19" s="127"/>
      <c r="B19" s="199"/>
      <c r="C19" s="199"/>
      <c r="D19" s="199"/>
      <c r="E19" s="199"/>
      <c r="F19" s="199"/>
      <c r="G19" s="199"/>
    </row>
    <row r="20" spans="1:7" ht="20.100000000000001" customHeight="1" x14ac:dyDescent="0.25">
      <c r="A20" s="128" t="s">
        <v>186</v>
      </c>
      <c r="B20" s="198">
        <v>47152.549244518945</v>
      </c>
      <c r="C20" s="198">
        <v>12642.110598095394</v>
      </c>
      <c r="D20" s="198">
        <v>34510.438646423594</v>
      </c>
      <c r="E20" s="198">
        <v>6998.0675450771123</v>
      </c>
      <c r="F20" s="198">
        <v>3995.5506362579486</v>
      </c>
      <c r="G20" s="198">
        <v>3002.5169088191651</v>
      </c>
    </row>
    <row r="21" spans="1:7" ht="20.100000000000001" customHeight="1" x14ac:dyDescent="0.25">
      <c r="A21" s="127" t="s">
        <v>249</v>
      </c>
      <c r="B21" s="199">
        <v>52870.84254336408</v>
      </c>
      <c r="C21" s="199">
        <v>15132.339169342538</v>
      </c>
      <c r="D21" s="199">
        <v>37738.503374021544</v>
      </c>
      <c r="E21" s="199">
        <v>6731.4817414443196</v>
      </c>
      <c r="F21" s="199">
        <v>1866.6173161148749</v>
      </c>
      <c r="G21" s="199">
        <v>4864.8644253294478</v>
      </c>
    </row>
    <row r="22" spans="1:7" ht="20.100000000000001" customHeight="1" x14ac:dyDescent="0.25">
      <c r="A22" s="128" t="s">
        <v>180</v>
      </c>
      <c r="B22" s="198">
        <v>22077.460664204584</v>
      </c>
      <c r="C22" s="198">
        <v>4944.3156834089195</v>
      </c>
      <c r="D22" s="198">
        <v>17133.144980795674</v>
      </c>
      <c r="E22" s="198">
        <v>4427.0864477141968</v>
      </c>
      <c r="F22" s="198">
        <v>1507.1238126563278</v>
      </c>
      <c r="G22" s="198">
        <v>2919.9626350578692</v>
      </c>
    </row>
    <row r="23" spans="1:7" ht="20.100000000000001" customHeight="1" x14ac:dyDescent="0.25">
      <c r="A23" s="127" t="s">
        <v>192</v>
      </c>
      <c r="B23" s="199">
        <v>211173.56768284913</v>
      </c>
      <c r="C23" s="199">
        <v>28724.173250196673</v>
      </c>
      <c r="D23" s="199">
        <v>182449.39443265239</v>
      </c>
      <c r="E23" s="199">
        <v>105207.41065729485</v>
      </c>
      <c r="F23" s="199">
        <v>570.67065074280663</v>
      </c>
      <c r="G23" s="199">
        <v>104636.74000655206</v>
      </c>
    </row>
    <row r="24" spans="1:7" ht="20.100000000000001" customHeight="1" x14ac:dyDescent="0.25">
      <c r="A24" s="128" t="s">
        <v>179</v>
      </c>
      <c r="B24" s="198">
        <v>114727.04111004698</v>
      </c>
      <c r="C24" s="198">
        <v>25362.052565340819</v>
      </c>
      <c r="D24" s="198">
        <v>89364.988544706226</v>
      </c>
      <c r="E24" s="198">
        <v>32380.318335513541</v>
      </c>
      <c r="F24" s="198">
        <v>9935.855352944056</v>
      </c>
      <c r="G24" s="198">
        <v>22444.462982569483</v>
      </c>
    </row>
    <row r="25" spans="1:7" ht="20.100000000000001" customHeight="1" x14ac:dyDescent="0.25">
      <c r="A25" s="127" t="s">
        <v>190</v>
      </c>
      <c r="B25" s="199">
        <v>69691.069567699029</v>
      </c>
      <c r="C25" s="199">
        <v>18189.331478722426</v>
      </c>
      <c r="D25" s="199">
        <v>51501.738088976563</v>
      </c>
      <c r="E25" s="199">
        <v>19553.760480393306</v>
      </c>
      <c r="F25" s="199">
        <v>7164.8094008265034</v>
      </c>
      <c r="G25" s="199">
        <v>12388.951079566796</v>
      </c>
    </row>
    <row r="26" spans="1:7" ht="20.100000000000001" customHeight="1" x14ac:dyDescent="0.25">
      <c r="A26" s="128" t="s">
        <v>193</v>
      </c>
      <c r="B26" s="198">
        <v>59095.578381299354</v>
      </c>
      <c r="C26" s="198">
        <v>11535.224188348309</v>
      </c>
      <c r="D26" s="198">
        <v>47560.354192951032</v>
      </c>
      <c r="E26" s="198">
        <v>22067.817621519098</v>
      </c>
      <c r="F26" s="198">
        <v>725.62858438513888</v>
      </c>
      <c r="G26" s="198">
        <v>21342.189037133954</v>
      </c>
    </row>
    <row r="27" spans="1:7" ht="20.100000000000001" customHeight="1" x14ac:dyDescent="0.25">
      <c r="A27" s="127" t="s">
        <v>181</v>
      </c>
      <c r="B27" s="199">
        <v>27639.556860894958</v>
      </c>
      <c r="C27" s="199">
        <v>6993.8451076124111</v>
      </c>
      <c r="D27" s="199">
        <v>20645.711753282529</v>
      </c>
      <c r="E27" s="199">
        <v>3404.0754628072355</v>
      </c>
      <c r="F27" s="199">
        <v>780.05002296313637</v>
      </c>
      <c r="G27" s="199">
        <v>2624.0254398441002</v>
      </c>
    </row>
    <row r="28" spans="1:7" ht="20.100000000000001" customHeight="1" x14ac:dyDescent="0.25">
      <c r="A28" s="128" t="s">
        <v>184</v>
      </c>
      <c r="B28" s="198">
        <v>280198.43436924089</v>
      </c>
      <c r="C28" s="198">
        <v>67322.909606860878</v>
      </c>
      <c r="D28" s="198">
        <v>212875.52476238055</v>
      </c>
      <c r="E28" s="198">
        <v>236766.85819413775</v>
      </c>
      <c r="F28" s="198">
        <v>2104.3000771504981</v>
      </c>
      <c r="G28" s="198">
        <v>234662.55811698723</v>
      </c>
    </row>
    <row r="29" spans="1:7" ht="20.100000000000001" customHeight="1" x14ac:dyDescent="0.25">
      <c r="A29" s="127" t="s">
        <v>195</v>
      </c>
      <c r="B29" s="199">
        <v>65120.954183361231</v>
      </c>
      <c r="C29" s="199">
        <v>24008.464005829723</v>
      </c>
      <c r="D29" s="199">
        <v>41112.490177531501</v>
      </c>
      <c r="E29" s="199">
        <v>14530.007916319882</v>
      </c>
      <c r="F29" s="199">
        <v>2301.2188031560941</v>
      </c>
      <c r="G29" s="199">
        <v>12228.789113163779</v>
      </c>
    </row>
    <row r="30" spans="1:7" ht="21.75" customHeight="1" x14ac:dyDescent="0.25">
      <c r="A30" s="128" t="s">
        <v>250</v>
      </c>
      <c r="B30" s="198">
        <v>154898.25774967179</v>
      </c>
      <c r="C30" s="198">
        <v>48504.989954279859</v>
      </c>
      <c r="D30" s="198">
        <v>106393.26779539186</v>
      </c>
      <c r="E30" s="198">
        <v>86559.250461897987</v>
      </c>
      <c r="F30" s="198">
        <v>4590.3756550652897</v>
      </c>
      <c r="G30" s="198">
        <v>81968.874806832697</v>
      </c>
    </row>
    <row r="31" spans="1:7" ht="13.8" x14ac:dyDescent="0.25">
      <c r="A31" s="127"/>
      <c r="B31" s="199"/>
      <c r="C31" s="199"/>
      <c r="D31" s="199"/>
      <c r="E31" s="199"/>
      <c r="F31" s="199"/>
      <c r="G31" s="199"/>
    </row>
    <row r="32" spans="1:7" ht="13.8" x14ac:dyDescent="0.25">
      <c r="A32" s="103" t="s">
        <v>5</v>
      </c>
      <c r="B32" s="198"/>
      <c r="C32" s="198"/>
      <c r="D32" s="198"/>
      <c r="E32" s="198"/>
      <c r="F32" s="198"/>
      <c r="G32" s="198"/>
    </row>
    <row r="33" spans="1:7" ht="13.8" x14ac:dyDescent="0.25">
      <c r="A33" s="127"/>
      <c r="B33" s="199"/>
      <c r="C33" s="199"/>
      <c r="D33" s="199"/>
      <c r="E33" s="199"/>
      <c r="F33" s="199"/>
      <c r="G33" s="199"/>
    </row>
    <row r="34" spans="1:7" ht="20.100000000000001" customHeight="1" x14ac:dyDescent="0.25">
      <c r="A34" s="128" t="s">
        <v>175</v>
      </c>
      <c r="B34" s="198">
        <v>48771.998696473114</v>
      </c>
      <c r="C34" s="198">
        <v>15019.132016631853</v>
      </c>
      <c r="D34" s="198">
        <v>33752.866679841267</v>
      </c>
      <c r="E34" s="198">
        <v>11344.701171356253</v>
      </c>
      <c r="F34" s="198">
        <v>1659.6986934013655</v>
      </c>
      <c r="G34" s="198">
        <v>9685.0024779548858</v>
      </c>
    </row>
    <row r="35" spans="1:7" ht="20.100000000000001" customHeight="1" x14ac:dyDescent="0.25">
      <c r="A35" s="127" t="s">
        <v>183</v>
      </c>
      <c r="B35" s="199">
        <v>38336.538785052071</v>
      </c>
      <c r="C35" s="199">
        <v>11988.660916359002</v>
      </c>
      <c r="D35" s="199">
        <v>26347.877868693064</v>
      </c>
      <c r="E35" s="199">
        <v>6165.9323928393369</v>
      </c>
      <c r="F35" s="199">
        <v>1490.7505375933933</v>
      </c>
      <c r="G35" s="199">
        <v>4675.1818552459408</v>
      </c>
    </row>
    <row r="36" spans="1:7" ht="20.100000000000001" customHeight="1" x14ac:dyDescent="0.25">
      <c r="A36" s="128" t="s">
        <v>178</v>
      </c>
      <c r="B36" s="198">
        <v>124890.50509063303</v>
      </c>
      <c r="C36" s="198">
        <v>27338.116880750145</v>
      </c>
      <c r="D36" s="198">
        <v>97552.38820988276</v>
      </c>
      <c r="E36" s="198">
        <v>41886.008816582696</v>
      </c>
      <c r="F36" s="198">
        <v>3592.2302692752946</v>
      </c>
      <c r="G36" s="198">
        <v>38293.778547307396</v>
      </c>
    </row>
    <row r="37" spans="1:7" ht="20.100000000000001" customHeight="1" x14ac:dyDescent="0.25">
      <c r="A37" s="127" t="s">
        <v>176</v>
      </c>
      <c r="B37" s="199">
        <v>88082.414682592964</v>
      </c>
      <c r="C37" s="199">
        <v>21817.83921896209</v>
      </c>
      <c r="D37" s="199">
        <v>66264.575463630856</v>
      </c>
      <c r="E37" s="199">
        <v>14368.608414501439</v>
      </c>
      <c r="F37" s="199">
        <v>4762.5118167356359</v>
      </c>
      <c r="G37" s="199">
        <v>9606.0965977658125</v>
      </c>
    </row>
    <row r="38" spans="1:7" ht="20.100000000000001" customHeight="1" x14ac:dyDescent="0.25">
      <c r="A38" s="128" t="s">
        <v>182</v>
      </c>
      <c r="B38" s="198">
        <v>165713.36667912203</v>
      </c>
      <c r="C38" s="198">
        <v>47663.926188207122</v>
      </c>
      <c r="D38" s="198">
        <v>118049.4404909148</v>
      </c>
      <c r="E38" s="198">
        <v>33601.902573839609</v>
      </c>
      <c r="F38" s="198">
        <v>9366.1135600832004</v>
      </c>
      <c r="G38" s="198">
        <v>24235.789013756435</v>
      </c>
    </row>
    <row r="39" spans="1:7" ht="20.100000000000001" customHeight="1" x14ac:dyDescent="0.25">
      <c r="A39" s="127" t="s">
        <v>189</v>
      </c>
      <c r="B39" s="199">
        <v>6605.4702081681507</v>
      </c>
      <c r="C39" s="199">
        <v>606.71270806326163</v>
      </c>
      <c r="D39" s="199">
        <v>5998.7575001048908</v>
      </c>
      <c r="E39" s="199">
        <v>5008.7401489405129</v>
      </c>
      <c r="F39" s="199">
        <v>7.745620642235207</v>
      </c>
      <c r="G39" s="199">
        <v>5000.9945282982781</v>
      </c>
    </row>
    <row r="40" spans="1:7" ht="13.8" x14ac:dyDescent="0.25">
      <c r="A40" s="128"/>
      <c r="B40" s="198"/>
      <c r="C40" s="198"/>
      <c r="D40" s="198"/>
      <c r="E40" s="198"/>
      <c r="F40" s="198"/>
      <c r="G40" s="198"/>
    </row>
    <row r="41" spans="1:7" ht="20.100000000000001" customHeight="1" x14ac:dyDescent="0.25">
      <c r="A41" s="137" t="s">
        <v>7</v>
      </c>
      <c r="B41" s="199"/>
      <c r="C41" s="199"/>
      <c r="D41" s="199"/>
      <c r="E41" s="199"/>
      <c r="F41" s="199"/>
      <c r="G41" s="199"/>
    </row>
    <row r="42" spans="1:7" ht="13.8" x14ac:dyDescent="0.25">
      <c r="A42" s="128"/>
      <c r="B42" s="198"/>
      <c r="C42" s="198"/>
      <c r="D42" s="198"/>
      <c r="E42" s="198"/>
      <c r="F42" s="198"/>
      <c r="G42" s="198"/>
    </row>
    <row r="43" spans="1:7" ht="20.100000000000001" customHeight="1" x14ac:dyDescent="0.25">
      <c r="A43" s="127" t="s">
        <v>251</v>
      </c>
      <c r="B43" s="199">
        <v>12403.034067955265</v>
      </c>
      <c r="C43" s="199">
        <v>2981.1802208621634</v>
      </c>
      <c r="D43" s="199">
        <v>9421.8538470931035</v>
      </c>
      <c r="E43" s="199">
        <v>3373.2714773931561</v>
      </c>
      <c r="F43" s="199">
        <v>282.46485907304458</v>
      </c>
      <c r="G43" s="199">
        <v>3090.8066183201113</v>
      </c>
    </row>
    <row r="44" spans="1:7" ht="20.100000000000001" customHeight="1" x14ac:dyDescent="0.25">
      <c r="A44" s="128" t="s">
        <v>194</v>
      </c>
      <c r="B44" s="198">
        <v>1450.4042598431429</v>
      </c>
      <c r="C44" s="198">
        <v>572.46158892237327</v>
      </c>
      <c r="D44" s="198">
        <v>877.94267092076984</v>
      </c>
      <c r="E44" s="198">
        <v>248.06409456184338</v>
      </c>
      <c r="F44" s="198">
        <v>106.59429202278324</v>
      </c>
      <c r="G44" s="198">
        <v>141.46980253906011</v>
      </c>
    </row>
    <row r="45" spans="1:7" ht="20.100000000000001" customHeight="1" x14ac:dyDescent="0.25">
      <c r="A45" s="127" t="s">
        <v>191</v>
      </c>
      <c r="B45" s="199">
        <v>10546.420110953974</v>
      </c>
      <c r="C45" s="199">
        <v>3260.2692308171322</v>
      </c>
      <c r="D45" s="199">
        <v>7286.1508801368418</v>
      </c>
      <c r="E45" s="199">
        <v>1835.379658487361</v>
      </c>
      <c r="F45" s="199">
        <v>578.75280386804627</v>
      </c>
      <c r="G45" s="199">
        <v>1256.6268546193141</v>
      </c>
    </row>
    <row r="46" spans="1:7" ht="20.100000000000001" customHeight="1" x14ac:dyDescent="0.25">
      <c r="A46" s="128" t="s">
        <v>185</v>
      </c>
      <c r="B46" s="198">
        <v>2174.6844038178974</v>
      </c>
      <c r="C46" s="198">
        <v>219.13197187074314</v>
      </c>
      <c r="D46" s="198">
        <v>1955.552431947154</v>
      </c>
      <c r="E46" s="198">
        <v>363.72071024473911</v>
      </c>
      <c r="F46" s="198">
        <v>113.70192552381047</v>
      </c>
      <c r="G46" s="198">
        <v>250.01878472092866</v>
      </c>
    </row>
    <row r="47" spans="1:7" ht="20.100000000000001" customHeight="1" x14ac:dyDescent="0.25">
      <c r="A47" s="127" t="s">
        <v>188</v>
      </c>
      <c r="B47" s="199">
        <v>21905.704429387191</v>
      </c>
      <c r="C47" s="199">
        <v>4146.9256900571472</v>
      </c>
      <c r="D47" s="199">
        <v>17758.778739330046</v>
      </c>
      <c r="E47" s="199">
        <v>3580.9482189284727</v>
      </c>
      <c r="F47" s="199">
        <v>517.10479350297146</v>
      </c>
      <c r="G47" s="199">
        <v>3063.8434254255026</v>
      </c>
    </row>
    <row r="48" spans="1:7" ht="20.100000000000001" customHeight="1" x14ac:dyDescent="0.25">
      <c r="A48" s="128" t="s">
        <v>252</v>
      </c>
      <c r="B48" s="198">
        <v>5202.465234842206</v>
      </c>
      <c r="C48" s="198">
        <v>1353.7674304662432</v>
      </c>
      <c r="D48" s="198">
        <v>3848.6978043759636</v>
      </c>
      <c r="E48" s="198">
        <v>1622.7913767788339</v>
      </c>
      <c r="F48" s="198">
        <v>462.9841676632347</v>
      </c>
      <c r="G48" s="198">
        <v>1159.8072091155993</v>
      </c>
    </row>
    <row r="49" spans="1:10" ht="20.100000000000001" customHeight="1" x14ac:dyDescent="0.25">
      <c r="A49" s="137" t="s">
        <v>466</v>
      </c>
      <c r="B49" s="199">
        <v>6933.2943489356012</v>
      </c>
      <c r="C49" s="199">
        <v>2647.8657413844171</v>
      </c>
      <c r="D49" s="199">
        <v>4285.4286075511845</v>
      </c>
      <c r="E49" s="199">
        <v>1652.637891089156</v>
      </c>
      <c r="F49" s="199">
        <v>164.31364226194751</v>
      </c>
      <c r="G49" s="199">
        <v>1488.3242488272083</v>
      </c>
    </row>
    <row r="50" spans="1:10" x14ac:dyDescent="0.25">
      <c r="A50"/>
      <c r="B50"/>
      <c r="C50"/>
      <c r="D50"/>
      <c r="E50"/>
      <c r="F50"/>
      <c r="G50"/>
      <c r="H50"/>
      <c r="I50"/>
      <c r="J50"/>
    </row>
    <row r="51" spans="1:10" x14ac:dyDescent="0.25">
      <c r="A51" s="378" t="s">
        <v>487</v>
      </c>
      <c r="B51" s="378"/>
      <c r="C51" s="378"/>
      <c r="D51" s="378"/>
      <c r="E51" s="378"/>
      <c r="F51" s="378"/>
      <c r="G51" s="378"/>
      <c r="H51" s="378"/>
      <c r="I51" s="378"/>
      <c r="J51" s="378"/>
    </row>
  </sheetData>
  <mergeCells count="13">
    <mergeCell ref="A51:J51"/>
    <mergeCell ref="F8:F9"/>
    <mergeCell ref="G8:G9"/>
    <mergeCell ref="A3:G3"/>
    <mergeCell ref="A4:G4"/>
    <mergeCell ref="A6:A9"/>
    <mergeCell ref="B6:G6"/>
    <mergeCell ref="B7:B9"/>
    <mergeCell ref="C7:D7"/>
    <mergeCell ref="E7:E9"/>
    <mergeCell ref="F7:G7"/>
    <mergeCell ref="C8:C9"/>
    <mergeCell ref="D8:D9"/>
  </mergeCells>
  <hyperlinks>
    <hyperlink ref="I1" location="ÍNDICE!A1" display="INDICE" xr:uid="{00000000-0004-0000-3200-000000000000}"/>
  </hyperlinks>
  <pageMargins left="1.7716535433070868" right="0" top="0" bottom="0" header="0" footer="0"/>
  <pageSetup paperSize="9" scale="63" fitToWidth="0" orientation="landscape" r:id="rId1"/>
  <headerFooter alignWithMargins="0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 codeName="Hoja49">
    <pageSetUpPr fitToPage="1"/>
  </sheetPr>
  <dimension ref="A1:J51"/>
  <sheetViews>
    <sheetView showGridLines="0" topLeftCell="A4" zoomScale="80" zoomScaleNormal="80" workbookViewId="0">
      <selection activeCell="F79" sqref="F79"/>
    </sheetView>
  </sheetViews>
  <sheetFormatPr baseColWidth="10" defaultColWidth="11.44140625" defaultRowHeight="13.2" x14ac:dyDescent="0.25"/>
  <cols>
    <col min="1" max="1" width="42" style="26" customWidth="1"/>
    <col min="2" max="2" width="20" style="26" customWidth="1"/>
    <col min="3" max="3" width="24.109375" style="26" customWidth="1"/>
    <col min="4" max="5" width="23.88671875" style="26" customWidth="1"/>
    <col min="6" max="6" width="22.5546875" style="26" customWidth="1"/>
    <col min="7" max="7" width="24.109375" style="26" customWidth="1"/>
    <col min="8" max="16384" width="11.44140625" style="26"/>
  </cols>
  <sheetData>
    <row r="1" spans="1:10" ht="87" customHeight="1" x14ac:dyDescent="0.25">
      <c r="I1" s="206" t="s">
        <v>151</v>
      </c>
    </row>
    <row r="3" spans="1:10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114"/>
      <c r="I3" s="114"/>
      <c r="J3" s="114"/>
    </row>
    <row r="4" spans="1:10" ht="15.9" customHeight="1" x14ac:dyDescent="0.25">
      <c r="A4" s="403" t="s">
        <v>510</v>
      </c>
      <c r="B4" s="403"/>
      <c r="C4" s="403"/>
      <c r="D4" s="403"/>
      <c r="E4" s="403"/>
      <c r="F4" s="403"/>
      <c r="G4" s="403"/>
    </row>
    <row r="5" spans="1:10" ht="14.1" customHeight="1" x14ac:dyDescent="0.25"/>
    <row r="6" spans="1:10" ht="14.1" customHeight="1" x14ac:dyDescent="0.25">
      <c r="A6" s="404" t="s">
        <v>238</v>
      </c>
      <c r="B6" s="406" t="s">
        <v>419</v>
      </c>
      <c r="C6" s="407"/>
      <c r="D6" s="407"/>
      <c r="E6" s="407"/>
      <c r="F6" s="407"/>
      <c r="G6" s="408"/>
    </row>
    <row r="7" spans="1:10" ht="14.1" customHeight="1" x14ac:dyDescent="0.25">
      <c r="A7" s="416"/>
      <c r="B7" s="416" t="s">
        <v>240</v>
      </c>
      <c r="C7" s="406" t="s">
        <v>226</v>
      </c>
      <c r="D7" s="408"/>
      <c r="E7" s="404" t="s">
        <v>240</v>
      </c>
      <c r="F7" s="406" t="s">
        <v>227</v>
      </c>
      <c r="G7" s="408"/>
    </row>
    <row r="8" spans="1:10" ht="14.1" customHeight="1" x14ac:dyDescent="0.25">
      <c r="A8" s="416"/>
      <c r="B8" s="416"/>
      <c r="C8" s="404" t="s">
        <v>420</v>
      </c>
      <c r="D8" s="404" t="s">
        <v>421</v>
      </c>
      <c r="E8" s="416"/>
      <c r="F8" s="404" t="s">
        <v>420</v>
      </c>
      <c r="G8" s="404" t="s">
        <v>421</v>
      </c>
    </row>
    <row r="9" spans="1:10" ht="30.75" customHeight="1" x14ac:dyDescent="0.25">
      <c r="A9" s="405"/>
      <c r="B9" s="405"/>
      <c r="C9" s="405"/>
      <c r="D9" s="405"/>
      <c r="E9" s="405"/>
      <c r="F9" s="405"/>
      <c r="G9" s="405"/>
    </row>
    <row r="10" spans="1:10" ht="13.8" x14ac:dyDescent="0.25">
      <c r="A10" s="131"/>
      <c r="B10" s="131"/>
      <c r="C10" s="131"/>
      <c r="D10" s="131"/>
      <c r="E10" s="131"/>
      <c r="F10" s="131"/>
      <c r="G10" s="131"/>
    </row>
    <row r="11" spans="1:10" ht="20.100000000000001" customHeight="1" x14ac:dyDescent="0.25">
      <c r="A11" s="127" t="s">
        <v>1</v>
      </c>
      <c r="B11" s="188">
        <v>506696.26119205443</v>
      </c>
      <c r="C11" s="188">
        <v>117120.43321436489</v>
      </c>
      <c r="D11" s="188">
        <v>389575.82797769026</v>
      </c>
      <c r="E11" s="188">
        <v>31833.940292768093</v>
      </c>
      <c r="F11" s="188">
        <v>4851.6470644848359</v>
      </c>
      <c r="G11" s="188">
        <v>26982.293228283273</v>
      </c>
    </row>
    <row r="12" spans="1:10" ht="13.8" x14ac:dyDescent="0.25">
      <c r="A12" s="128"/>
      <c r="B12" s="198"/>
      <c r="C12" s="198"/>
      <c r="D12" s="198"/>
      <c r="E12" s="198"/>
      <c r="F12" s="198"/>
      <c r="G12" s="198"/>
    </row>
    <row r="13" spans="1:10" ht="20.100000000000001" customHeight="1" x14ac:dyDescent="0.25">
      <c r="A13" s="127" t="s">
        <v>3</v>
      </c>
      <c r="B13" s="199">
        <v>491283.58219994209</v>
      </c>
      <c r="C13" s="199">
        <v>112573.51900446284</v>
      </c>
      <c r="D13" s="199">
        <v>378710.06319548038</v>
      </c>
      <c r="E13" s="199">
        <v>31095.13993237244</v>
      </c>
      <c r="F13" s="199">
        <v>4820.517989769638</v>
      </c>
      <c r="G13" s="199">
        <v>26274.621942602873</v>
      </c>
    </row>
    <row r="14" spans="1:10" ht="20.100000000000001" customHeight="1" x14ac:dyDescent="0.25">
      <c r="A14" s="128" t="s">
        <v>5</v>
      </c>
      <c r="B14" s="198">
        <v>14113.905753882738</v>
      </c>
      <c r="C14" s="198">
        <v>4303.1225286592289</v>
      </c>
      <c r="D14" s="198">
        <v>9810.7832252235148</v>
      </c>
      <c r="E14" s="198">
        <v>738.80036039558968</v>
      </c>
      <c r="F14" s="198">
        <v>31.129074715199906</v>
      </c>
      <c r="G14" s="198">
        <v>707.67128568038981</v>
      </c>
    </row>
    <row r="15" spans="1:10" ht="20.100000000000001" customHeight="1" x14ac:dyDescent="0.25">
      <c r="A15" s="127" t="s">
        <v>7</v>
      </c>
      <c r="B15" s="199">
        <v>1298.7732382300596</v>
      </c>
      <c r="C15" s="199">
        <v>243.7916812430023</v>
      </c>
      <c r="D15" s="199">
        <v>1054.9815569870573</v>
      </c>
      <c r="E15" s="199" t="s">
        <v>445</v>
      </c>
      <c r="F15" s="199" t="s">
        <v>445</v>
      </c>
      <c r="G15" s="199" t="s">
        <v>445</v>
      </c>
    </row>
    <row r="16" spans="1:10" ht="20.100000000000001" customHeight="1" x14ac:dyDescent="0.25">
      <c r="A16" s="128" t="s">
        <v>466</v>
      </c>
      <c r="B16" s="198" t="s">
        <v>445</v>
      </c>
      <c r="C16" s="198" t="s">
        <v>445</v>
      </c>
      <c r="D16" s="198" t="s">
        <v>445</v>
      </c>
      <c r="E16" s="198" t="s">
        <v>445</v>
      </c>
      <c r="F16" s="198" t="s">
        <v>445</v>
      </c>
      <c r="G16" s="198" t="s">
        <v>445</v>
      </c>
    </row>
    <row r="17" spans="1:7" ht="13.8" x14ac:dyDescent="0.25">
      <c r="A17" s="127"/>
      <c r="B17" s="199"/>
      <c r="C17" s="199"/>
      <c r="D17" s="199"/>
      <c r="E17" s="199"/>
      <c r="F17" s="199"/>
      <c r="G17" s="199"/>
    </row>
    <row r="18" spans="1:7" ht="20.100000000000001" customHeight="1" x14ac:dyDescent="0.25">
      <c r="A18" s="103" t="s">
        <v>3</v>
      </c>
      <c r="B18" s="198"/>
      <c r="C18" s="198"/>
      <c r="D18" s="198"/>
      <c r="E18" s="198"/>
      <c r="F18" s="198"/>
      <c r="G18" s="198"/>
    </row>
    <row r="19" spans="1:7" ht="13.8" x14ac:dyDescent="0.25">
      <c r="A19" s="127"/>
      <c r="B19" s="199"/>
      <c r="C19" s="199"/>
      <c r="D19" s="199"/>
      <c r="E19" s="199"/>
      <c r="F19" s="199"/>
      <c r="G19" s="199"/>
    </row>
    <row r="20" spans="1:7" ht="20.100000000000001" customHeight="1" x14ac:dyDescent="0.25">
      <c r="A20" s="128" t="s">
        <v>186</v>
      </c>
      <c r="B20" s="198">
        <v>52255.399071720327</v>
      </c>
      <c r="C20" s="198">
        <v>12433.369267734046</v>
      </c>
      <c r="D20" s="198">
        <v>39822.029803986268</v>
      </c>
      <c r="E20" s="198">
        <v>1506.4140601064403</v>
      </c>
      <c r="F20" s="198">
        <v>242.7082654791796</v>
      </c>
      <c r="G20" s="198">
        <v>1263.7057946272607</v>
      </c>
    </row>
    <row r="21" spans="1:7" ht="20.100000000000001" customHeight="1" x14ac:dyDescent="0.25">
      <c r="A21" s="127" t="s">
        <v>249</v>
      </c>
      <c r="B21" s="199">
        <v>30982.895853864429</v>
      </c>
      <c r="C21" s="199">
        <v>4942.4472756436417</v>
      </c>
      <c r="D21" s="199">
        <v>26040.448578220792</v>
      </c>
      <c r="E21" s="199">
        <v>1349.749288244612</v>
      </c>
      <c r="F21" s="199">
        <v>255.21245163401238</v>
      </c>
      <c r="G21" s="199">
        <v>1094.536836610599</v>
      </c>
    </row>
    <row r="22" spans="1:7" ht="20.100000000000001" customHeight="1" x14ac:dyDescent="0.25">
      <c r="A22" s="128" t="s">
        <v>180</v>
      </c>
      <c r="B22" s="198">
        <v>27498.238869815188</v>
      </c>
      <c r="C22" s="198">
        <v>5909.1949106447673</v>
      </c>
      <c r="D22" s="198">
        <v>21589.043959170409</v>
      </c>
      <c r="E22" s="198">
        <v>1301.1172679263825</v>
      </c>
      <c r="F22" s="198">
        <v>39.615449887810946</v>
      </c>
      <c r="G22" s="198">
        <v>1261.5018180385716</v>
      </c>
    </row>
    <row r="23" spans="1:7" ht="20.100000000000001" customHeight="1" x14ac:dyDescent="0.25">
      <c r="A23" s="127" t="s">
        <v>192</v>
      </c>
      <c r="B23" s="199">
        <v>1316.6008828602901</v>
      </c>
      <c r="C23" s="199">
        <v>245.67658005030023</v>
      </c>
      <c r="D23" s="199">
        <v>1070.92430280999</v>
      </c>
      <c r="E23" s="199">
        <v>21.111679514908175</v>
      </c>
      <c r="F23" s="199">
        <v>14.074453009938782</v>
      </c>
      <c r="G23" s="199">
        <v>7.0372265049693912</v>
      </c>
    </row>
    <row r="24" spans="1:7" ht="20.100000000000001" customHeight="1" x14ac:dyDescent="0.25">
      <c r="A24" s="128" t="s">
        <v>179</v>
      </c>
      <c r="B24" s="198">
        <v>137038.30125105687</v>
      </c>
      <c r="C24" s="198">
        <v>27659.921993105381</v>
      </c>
      <c r="D24" s="198">
        <v>109378.37925795146</v>
      </c>
      <c r="E24" s="198">
        <v>10268.618031025564</v>
      </c>
      <c r="F24" s="198">
        <v>1132.3151872904589</v>
      </c>
      <c r="G24" s="198">
        <v>9136.3028437351095</v>
      </c>
    </row>
    <row r="25" spans="1:7" ht="20.100000000000001" customHeight="1" x14ac:dyDescent="0.25">
      <c r="A25" s="127" t="s">
        <v>190</v>
      </c>
      <c r="B25" s="199">
        <v>133494.47124476591</v>
      </c>
      <c r="C25" s="199">
        <v>33014.297017226483</v>
      </c>
      <c r="D25" s="199">
        <v>100480.17422753944</v>
      </c>
      <c r="E25" s="199">
        <v>10628.35629302823</v>
      </c>
      <c r="F25" s="199">
        <v>2313.1199319655675</v>
      </c>
      <c r="G25" s="199">
        <v>8315.2363610626544</v>
      </c>
    </row>
    <row r="26" spans="1:7" ht="20.100000000000001" customHeight="1" x14ac:dyDescent="0.25">
      <c r="A26" s="128" t="s">
        <v>193</v>
      </c>
      <c r="B26" s="198">
        <v>7128.8006034010268</v>
      </c>
      <c r="C26" s="198">
        <v>1508.5129082331766</v>
      </c>
      <c r="D26" s="198">
        <v>5620.2876951678491</v>
      </c>
      <c r="E26" s="198">
        <v>1097.0113367111694</v>
      </c>
      <c r="F26" s="198">
        <v>40</v>
      </c>
      <c r="G26" s="198">
        <v>1057.0113367111694</v>
      </c>
    </row>
    <row r="27" spans="1:7" ht="20.100000000000001" customHeight="1" x14ac:dyDescent="0.25">
      <c r="A27" s="127" t="s">
        <v>181</v>
      </c>
      <c r="B27" s="199">
        <v>11668.244006556506</v>
      </c>
      <c r="C27" s="199">
        <v>2371.0424140196606</v>
      </c>
      <c r="D27" s="199">
        <v>9297.2015925368432</v>
      </c>
      <c r="E27" s="199">
        <v>355.40339580436671</v>
      </c>
      <c r="F27" s="199" t="s">
        <v>445</v>
      </c>
      <c r="G27" s="199">
        <v>355.40339580436671</v>
      </c>
    </row>
    <row r="28" spans="1:7" ht="20.100000000000001" customHeight="1" x14ac:dyDescent="0.25">
      <c r="A28" s="128" t="s">
        <v>184</v>
      </c>
      <c r="B28" s="198">
        <v>70112.888906502179</v>
      </c>
      <c r="C28" s="198">
        <v>18931.777425103417</v>
      </c>
      <c r="D28" s="198">
        <v>51181.111481398744</v>
      </c>
      <c r="E28" s="198">
        <v>2759.5692224506693</v>
      </c>
      <c r="F28" s="198">
        <v>152.61960602542237</v>
      </c>
      <c r="G28" s="198">
        <v>2606.9496164252469</v>
      </c>
    </row>
    <row r="29" spans="1:7" ht="20.100000000000001" customHeight="1" x14ac:dyDescent="0.25">
      <c r="A29" s="127" t="s">
        <v>195</v>
      </c>
      <c r="B29" s="199">
        <v>19595.328842615596</v>
      </c>
      <c r="C29" s="199">
        <v>5414.866545917067</v>
      </c>
      <c r="D29" s="199">
        <v>14180.462296698541</v>
      </c>
      <c r="E29" s="199">
        <v>1754.3184686319273</v>
      </c>
      <c r="F29" s="199">
        <v>630.85264447724524</v>
      </c>
      <c r="G29" s="199">
        <v>1123.4658241546824</v>
      </c>
    </row>
    <row r="30" spans="1:7" ht="21.75" customHeight="1" x14ac:dyDescent="0.25">
      <c r="A30" s="128" t="s">
        <v>250</v>
      </c>
      <c r="B30" s="198">
        <v>192.41266678470726</v>
      </c>
      <c r="C30" s="198">
        <v>142.41266678470726</v>
      </c>
      <c r="D30" s="198">
        <v>50</v>
      </c>
      <c r="E30" s="198">
        <v>53.470888928235759</v>
      </c>
      <c r="F30" s="198" t="s">
        <v>445</v>
      </c>
      <c r="G30" s="198">
        <v>53.470888928235759</v>
      </c>
    </row>
    <row r="31" spans="1:7" ht="13.8" x14ac:dyDescent="0.25">
      <c r="A31" s="127"/>
      <c r="B31" s="199"/>
      <c r="C31" s="199"/>
      <c r="D31" s="199"/>
      <c r="E31" s="199"/>
      <c r="F31" s="199"/>
      <c r="G31" s="199"/>
    </row>
    <row r="32" spans="1:7" ht="13.8" x14ac:dyDescent="0.25">
      <c r="A32" s="103" t="s">
        <v>5</v>
      </c>
      <c r="B32" s="198"/>
      <c r="C32" s="198"/>
      <c r="D32" s="198"/>
      <c r="E32" s="198"/>
      <c r="F32" s="198"/>
      <c r="G32" s="198"/>
    </row>
    <row r="33" spans="1:7" ht="13.8" x14ac:dyDescent="0.25">
      <c r="A33" s="127"/>
      <c r="B33" s="199"/>
      <c r="C33" s="199"/>
      <c r="D33" s="199"/>
      <c r="E33" s="199"/>
      <c r="F33" s="199"/>
      <c r="G33" s="199"/>
    </row>
    <row r="34" spans="1:7" ht="20.100000000000001" customHeight="1" x14ac:dyDescent="0.25">
      <c r="A34" s="128" t="s">
        <v>175</v>
      </c>
      <c r="B34" s="198">
        <v>2483.6113806112971</v>
      </c>
      <c r="C34" s="198">
        <v>667.64235861260704</v>
      </c>
      <c r="D34" s="198">
        <v>1815.9690219986906</v>
      </c>
      <c r="E34" s="198">
        <v>34.248652967972824</v>
      </c>
      <c r="F34" s="198">
        <v>29.129074715199902</v>
      </c>
      <c r="G34" s="198">
        <v>5.1195782527729206</v>
      </c>
    </row>
    <row r="35" spans="1:7" ht="20.100000000000001" customHeight="1" x14ac:dyDescent="0.25">
      <c r="A35" s="127" t="s">
        <v>183</v>
      </c>
      <c r="B35" s="199">
        <v>1231.845576339442</v>
      </c>
      <c r="C35" s="199">
        <v>112.94233115368527</v>
      </c>
      <c r="D35" s="199">
        <v>1118.9032451857568</v>
      </c>
      <c r="E35" s="199">
        <v>23</v>
      </c>
      <c r="F35" s="199" t="s">
        <v>445</v>
      </c>
      <c r="G35" s="199">
        <v>23</v>
      </c>
    </row>
    <row r="36" spans="1:7" ht="20.100000000000001" customHeight="1" x14ac:dyDescent="0.25">
      <c r="A36" s="128" t="s">
        <v>178</v>
      </c>
      <c r="B36" s="198">
        <v>6659.0832505201079</v>
      </c>
      <c r="C36" s="198">
        <v>2175.5047912696027</v>
      </c>
      <c r="D36" s="198">
        <v>4483.5784592505051</v>
      </c>
      <c r="E36" s="198">
        <v>521.6691090736274</v>
      </c>
      <c r="F36" s="198" t="s">
        <v>445</v>
      </c>
      <c r="G36" s="198">
        <v>521.6691090736274</v>
      </c>
    </row>
    <row r="37" spans="1:7" ht="20.100000000000001" customHeight="1" x14ac:dyDescent="0.25">
      <c r="A37" s="127" t="s">
        <v>176</v>
      </c>
      <c r="B37" s="199">
        <v>2776.3422860789542</v>
      </c>
      <c r="C37" s="199">
        <v>1023.9395234026712</v>
      </c>
      <c r="D37" s="199">
        <v>1752.4027626762836</v>
      </c>
      <c r="E37" s="199">
        <v>153.88259835398944</v>
      </c>
      <c r="F37" s="199" t="s">
        <v>445</v>
      </c>
      <c r="G37" s="199">
        <v>153.88259835398944</v>
      </c>
    </row>
    <row r="38" spans="1:7" ht="20.100000000000001" customHeight="1" x14ac:dyDescent="0.25">
      <c r="A38" s="128" t="s">
        <v>182</v>
      </c>
      <c r="B38" s="198">
        <v>939.53197215925297</v>
      </c>
      <c r="C38" s="198">
        <v>314.77014783355975</v>
      </c>
      <c r="D38" s="198">
        <v>624.7618243256934</v>
      </c>
      <c r="E38" s="198">
        <v>6</v>
      </c>
      <c r="F38" s="198">
        <v>2</v>
      </c>
      <c r="G38" s="198">
        <v>4</v>
      </c>
    </row>
    <row r="39" spans="1:7" ht="20.100000000000001" customHeight="1" x14ac:dyDescent="0.25">
      <c r="A39" s="127" t="s">
        <v>189</v>
      </c>
      <c r="B39" s="199">
        <v>23.491288173689796</v>
      </c>
      <c r="C39" s="199">
        <v>8.3233763871039521</v>
      </c>
      <c r="D39" s="199">
        <v>15.167911786585844</v>
      </c>
      <c r="E39" s="199" t="s">
        <v>445</v>
      </c>
      <c r="F39" s="199" t="s">
        <v>445</v>
      </c>
      <c r="G39" s="199" t="s">
        <v>445</v>
      </c>
    </row>
    <row r="40" spans="1:7" ht="13.8" x14ac:dyDescent="0.25">
      <c r="A40" s="128"/>
      <c r="B40" s="198"/>
      <c r="C40" s="198"/>
      <c r="D40" s="198"/>
      <c r="E40" s="198"/>
      <c r="F40" s="198"/>
      <c r="G40" s="198"/>
    </row>
    <row r="41" spans="1:7" ht="20.100000000000001" customHeight="1" x14ac:dyDescent="0.25">
      <c r="A41" s="137" t="s">
        <v>7</v>
      </c>
      <c r="B41" s="199"/>
      <c r="C41" s="199"/>
      <c r="D41" s="199"/>
      <c r="E41" s="199"/>
      <c r="F41" s="199"/>
      <c r="G41" s="199"/>
    </row>
    <row r="42" spans="1:7" ht="13.8" x14ac:dyDescent="0.25">
      <c r="A42" s="128"/>
      <c r="B42" s="198"/>
      <c r="C42" s="198"/>
      <c r="D42" s="198"/>
      <c r="E42" s="198"/>
      <c r="F42" s="198"/>
      <c r="G42" s="198"/>
    </row>
    <row r="43" spans="1:7" ht="20.100000000000001" customHeight="1" x14ac:dyDescent="0.25">
      <c r="A43" s="127" t="s">
        <v>251</v>
      </c>
      <c r="B43" s="199">
        <v>238.75321845739441</v>
      </c>
      <c r="C43" s="199">
        <v>96.774108925173991</v>
      </c>
      <c r="D43" s="199">
        <v>141.97910953222043</v>
      </c>
      <c r="E43" s="199" t="s">
        <v>445</v>
      </c>
      <c r="F43" s="199" t="s">
        <v>445</v>
      </c>
      <c r="G43" s="199" t="s">
        <v>445</v>
      </c>
    </row>
    <row r="44" spans="1:7" ht="20.100000000000001" customHeight="1" x14ac:dyDescent="0.25">
      <c r="A44" s="128" t="s">
        <v>194</v>
      </c>
      <c r="B44" s="198">
        <v>163.67475488306755</v>
      </c>
      <c r="C44" s="198">
        <v>85.169316629907371</v>
      </c>
      <c r="D44" s="198">
        <v>78.505438253160179</v>
      </c>
      <c r="E44" s="198" t="s">
        <v>445</v>
      </c>
      <c r="F44" s="198" t="s">
        <v>445</v>
      </c>
      <c r="G44" s="198" t="s">
        <v>445</v>
      </c>
    </row>
    <row r="45" spans="1:7" ht="20.100000000000001" customHeight="1" x14ac:dyDescent="0.25">
      <c r="A45" s="127" t="s">
        <v>191</v>
      </c>
      <c r="B45" s="199" t="s">
        <v>445</v>
      </c>
      <c r="C45" s="199" t="s">
        <v>445</v>
      </c>
      <c r="D45" s="199" t="s">
        <v>445</v>
      </c>
      <c r="E45" s="199" t="s">
        <v>445</v>
      </c>
      <c r="F45" s="199" t="s">
        <v>445</v>
      </c>
      <c r="G45" s="199" t="s">
        <v>445</v>
      </c>
    </row>
    <row r="46" spans="1:7" ht="20.100000000000001" customHeight="1" x14ac:dyDescent="0.25">
      <c r="A46" s="128" t="s">
        <v>185</v>
      </c>
      <c r="B46" s="198">
        <v>35.538209999999999</v>
      </c>
      <c r="C46" s="198">
        <v>11.846069999999999</v>
      </c>
      <c r="D46" s="198">
        <v>23.692139999999998</v>
      </c>
      <c r="E46" s="198" t="s">
        <v>445</v>
      </c>
      <c r="F46" s="198" t="s">
        <v>445</v>
      </c>
      <c r="G46" s="198" t="s">
        <v>445</v>
      </c>
    </row>
    <row r="47" spans="1:7" ht="20.100000000000001" customHeight="1" x14ac:dyDescent="0.25">
      <c r="A47" s="127" t="s">
        <v>188</v>
      </c>
      <c r="B47" s="199">
        <v>539.47187173683847</v>
      </c>
      <c r="C47" s="199">
        <v>42.446321849667065</v>
      </c>
      <c r="D47" s="199">
        <v>497.02554988717145</v>
      </c>
      <c r="E47" s="199" t="s">
        <v>445</v>
      </c>
      <c r="F47" s="199" t="s">
        <v>445</v>
      </c>
      <c r="G47" s="199" t="s">
        <v>445</v>
      </c>
    </row>
    <row r="48" spans="1:7" ht="20.100000000000001" customHeight="1" x14ac:dyDescent="0.25">
      <c r="A48" s="128" t="s">
        <v>252</v>
      </c>
      <c r="B48" s="198">
        <v>321.33518315275893</v>
      </c>
      <c r="C48" s="198">
        <v>7.5558638382538614</v>
      </c>
      <c r="D48" s="198">
        <v>313.77931931450513</v>
      </c>
      <c r="E48" s="198" t="s">
        <v>445</v>
      </c>
      <c r="F48" s="198" t="s">
        <v>445</v>
      </c>
      <c r="G48" s="198" t="s">
        <v>445</v>
      </c>
    </row>
    <row r="49" spans="1:10" ht="20.100000000000001" customHeight="1" x14ac:dyDescent="0.25">
      <c r="A49" s="137" t="s">
        <v>466</v>
      </c>
      <c r="B49" s="199" t="s">
        <v>445</v>
      </c>
      <c r="C49" s="199" t="s">
        <v>445</v>
      </c>
      <c r="D49" s="199" t="s">
        <v>445</v>
      </c>
      <c r="E49" s="199" t="s">
        <v>445</v>
      </c>
      <c r="F49" s="199" t="s">
        <v>445</v>
      </c>
      <c r="G49" s="199" t="s">
        <v>445</v>
      </c>
    </row>
    <row r="50" spans="1:10" x14ac:dyDescent="0.25">
      <c r="A50"/>
      <c r="B50"/>
      <c r="C50"/>
      <c r="D50"/>
      <c r="E50"/>
      <c r="F50"/>
      <c r="G50"/>
      <c r="H50"/>
      <c r="I50"/>
      <c r="J50"/>
    </row>
    <row r="51" spans="1:10" x14ac:dyDescent="0.25">
      <c r="A51" s="378" t="s">
        <v>487</v>
      </c>
      <c r="B51" s="378"/>
      <c r="C51" s="378"/>
      <c r="D51" s="378"/>
      <c r="E51" s="378"/>
      <c r="F51" s="378"/>
      <c r="G51" s="378"/>
      <c r="H51" s="378"/>
      <c r="I51" s="378"/>
      <c r="J51" s="378"/>
    </row>
  </sheetData>
  <mergeCells count="13">
    <mergeCell ref="A51:J51"/>
    <mergeCell ref="F8:F9"/>
    <mergeCell ref="G8:G9"/>
    <mergeCell ref="A3:G3"/>
    <mergeCell ref="A4:G4"/>
    <mergeCell ref="A6:A9"/>
    <mergeCell ref="B6:G6"/>
    <mergeCell ref="B7:B9"/>
    <mergeCell ref="C7:D7"/>
    <mergeCell ref="E7:E9"/>
    <mergeCell ref="F7:G7"/>
    <mergeCell ref="C8:C9"/>
    <mergeCell ref="D8:D9"/>
  </mergeCells>
  <hyperlinks>
    <hyperlink ref="I1" location="ÍNDICE!A1" display="INDICE" xr:uid="{00000000-0004-0000-3300-000000000000}"/>
  </hyperlinks>
  <pageMargins left="1.5748031496062993" right="0" top="0" bottom="0" header="0" footer="0"/>
  <pageSetup paperSize="9" scale="62" fitToWidth="0" orientation="landscape" r:id="rId1"/>
  <headerFooter alignWithMargins="0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 codeName="Hoja50"/>
  <dimension ref="A1:J107"/>
  <sheetViews>
    <sheetView showGridLines="0" zoomScale="80" zoomScaleNormal="80" workbookViewId="0">
      <selection activeCell="E67" sqref="E67"/>
    </sheetView>
  </sheetViews>
  <sheetFormatPr baseColWidth="10" defaultColWidth="11.44140625" defaultRowHeight="13.2" x14ac:dyDescent="0.25"/>
  <cols>
    <col min="1" max="1" width="44.33203125" style="26" customWidth="1"/>
    <col min="2" max="5" width="21.5546875" style="26" customWidth="1"/>
    <col min="6" max="16384" width="11.44140625" style="26"/>
  </cols>
  <sheetData>
    <row r="1" spans="1:7" ht="86.25" customHeight="1" x14ac:dyDescent="0.25">
      <c r="G1" s="206" t="s">
        <v>151</v>
      </c>
    </row>
    <row r="3" spans="1:7" ht="15.9" customHeight="1" x14ac:dyDescent="0.25">
      <c r="A3" s="403" t="s">
        <v>488</v>
      </c>
      <c r="B3" s="403"/>
      <c r="C3" s="403"/>
      <c r="D3" s="403"/>
      <c r="E3" s="403"/>
      <c r="F3" s="114"/>
      <c r="G3" s="114"/>
    </row>
    <row r="4" spans="1:7" ht="15.9" customHeight="1" x14ac:dyDescent="0.25">
      <c r="A4" s="403" t="s">
        <v>511</v>
      </c>
      <c r="B4" s="403"/>
      <c r="C4" s="403"/>
      <c r="D4" s="403"/>
      <c r="E4" s="403"/>
    </row>
    <row r="5" spans="1:7" ht="14.1" customHeight="1" x14ac:dyDescent="0.25"/>
    <row r="6" spans="1:7" ht="16.5" customHeight="1" x14ac:dyDescent="0.25">
      <c r="A6" s="404" t="s">
        <v>238</v>
      </c>
      <c r="B6" s="406" t="s">
        <v>422</v>
      </c>
      <c r="C6" s="407"/>
      <c r="D6" s="407"/>
      <c r="E6" s="408"/>
    </row>
    <row r="7" spans="1:7" ht="24" customHeight="1" x14ac:dyDescent="0.25">
      <c r="A7" s="405"/>
      <c r="B7" s="346" t="s">
        <v>157</v>
      </c>
      <c r="C7" s="346" t="s">
        <v>158</v>
      </c>
      <c r="D7" s="346" t="s">
        <v>159</v>
      </c>
      <c r="E7" s="346" t="s">
        <v>160</v>
      </c>
    </row>
    <row r="8" spans="1:7" ht="13.8" x14ac:dyDescent="0.25">
      <c r="A8" s="131"/>
      <c r="B8" s="131"/>
      <c r="C8" s="131"/>
      <c r="D8" s="131"/>
      <c r="E8" s="131"/>
      <c r="F8" s="131"/>
      <c r="G8" s="131"/>
    </row>
    <row r="9" spans="1:7" ht="20.100000000000001" customHeight="1" x14ac:dyDescent="0.25">
      <c r="A9" s="127" t="s">
        <v>1</v>
      </c>
      <c r="B9" s="188">
        <v>59069.757039454213</v>
      </c>
      <c r="C9" s="188">
        <v>223352.04360022937</v>
      </c>
      <c r="D9" s="188">
        <v>88122.620231583336</v>
      </c>
      <c r="E9" s="188">
        <v>27101.68658052729</v>
      </c>
    </row>
    <row r="10" spans="1:7" ht="13.8" x14ac:dyDescent="0.25">
      <c r="A10" s="128"/>
      <c r="B10" s="198"/>
      <c r="C10" s="198"/>
      <c r="D10" s="198"/>
      <c r="E10" s="198"/>
    </row>
    <row r="11" spans="1:7" ht="20.100000000000001" customHeight="1" x14ac:dyDescent="0.25">
      <c r="A11" s="127" t="s">
        <v>3</v>
      </c>
      <c r="B11" s="199">
        <v>38369.680543335111</v>
      </c>
      <c r="C11" s="199">
        <v>96013.55050371465</v>
      </c>
      <c r="D11" s="199">
        <v>25298.818326729081</v>
      </c>
      <c r="E11" s="199">
        <v>16209.707171739388</v>
      </c>
    </row>
    <row r="12" spans="1:7" ht="20.100000000000001" customHeight="1" x14ac:dyDescent="0.25">
      <c r="A12" s="128" t="s">
        <v>5</v>
      </c>
      <c r="B12" s="198">
        <v>19900.233887022037</v>
      </c>
      <c r="C12" s="198">
        <v>103086.78733674526</v>
      </c>
      <c r="D12" s="198">
        <v>59064.103480810401</v>
      </c>
      <c r="E12" s="198">
        <v>10087.861486381606</v>
      </c>
    </row>
    <row r="13" spans="1:7" ht="20.100000000000001" customHeight="1" x14ac:dyDescent="0.25">
      <c r="A13" s="127" t="s">
        <v>7</v>
      </c>
      <c r="B13" s="199">
        <v>655.10341713942319</v>
      </c>
      <c r="C13" s="199">
        <v>23492.915118302557</v>
      </c>
      <c r="D13" s="199">
        <v>3267.9379186886431</v>
      </c>
      <c r="E13" s="199">
        <v>804.11792240629165</v>
      </c>
    </row>
    <row r="14" spans="1:7" ht="20.100000000000001" customHeight="1" x14ac:dyDescent="0.25">
      <c r="A14" s="128" t="s">
        <v>466</v>
      </c>
      <c r="B14" s="198">
        <v>144.73919195746561</v>
      </c>
      <c r="C14" s="198">
        <v>758.79064146591918</v>
      </c>
      <c r="D14" s="198">
        <v>491.76050535525792</v>
      </c>
      <c r="E14" s="198" t="s">
        <v>445</v>
      </c>
    </row>
    <row r="15" spans="1:7" ht="13.8" x14ac:dyDescent="0.25">
      <c r="A15" s="127"/>
      <c r="B15" s="199"/>
      <c r="C15" s="199"/>
      <c r="D15" s="199"/>
      <c r="E15" s="199"/>
    </row>
    <row r="16" spans="1:7" ht="20.100000000000001" customHeight="1" x14ac:dyDescent="0.25">
      <c r="A16" s="103" t="s">
        <v>3</v>
      </c>
      <c r="B16" s="198"/>
      <c r="C16" s="198"/>
      <c r="D16" s="198"/>
      <c r="E16" s="198"/>
    </row>
    <row r="17" spans="1:5" ht="13.8" x14ac:dyDescent="0.25">
      <c r="A17" s="127"/>
      <c r="B17" s="199"/>
      <c r="C17" s="199"/>
      <c r="D17" s="199"/>
      <c r="E17" s="199"/>
    </row>
    <row r="18" spans="1:5" ht="20.100000000000001" customHeight="1" x14ac:dyDescent="0.25">
      <c r="A18" s="128" t="s">
        <v>186</v>
      </c>
      <c r="B18" s="198">
        <v>1156.050608524574</v>
      </c>
      <c r="C18" s="198">
        <v>17108.815419480929</v>
      </c>
      <c r="D18" s="198">
        <v>2274.4656994151173</v>
      </c>
      <c r="E18" s="198">
        <v>4001.3707119447672</v>
      </c>
    </row>
    <row r="19" spans="1:5" ht="20.100000000000001" customHeight="1" x14ac:dyDescent="0.25">
      <c r="A19" s="127" t="s">
        <v>249</v>
      </c>
      <c r="B19" s="199">
        <v>1975.0030185401843</v>
      </c>
      <c r="C19" s="199">
        <v>9252.0132930068903</v>
      </c>
      <c r="D19" s="199">
        <v>4313.6396757320235</v>
      </c>
      <c r="E19" s="199">
        <v>98.546404103508124</v>
      </c>
    </row>
    <row r="20" spans="1:5" ht="20.100000000000001" customHeight="1" x14ac:dyDescent="0.25">
      <c r="A20" s="128" t="s">
        <v>180</v>
      </c>
      <c r="B20" s="198">
        <v>652.40827781916585</v>
      </c>
      <c r="C20" s="198">
        <v>6872.0508252794216</v>
      </c>
      <c r="D20" s="198">
        <v>344.43010006722994</v>
      </c>
      <c r="E20" s="198">
        <v>83.572430527041334</v>
      </c>
    </row>
    <row r="21" spans="1:5" ht="20.100000000000001" customHeight="1" x14ac:dyDescent="0.25">
      <c r="A21" s="127" t="s">
        <v>192</v>
      </c>
      <c r="B21" s="199">
        <v>148.54318791182428</v>
      </c>
      <c r="C21" s="199">
        <v>4888.1693344482883</v>
      </c>
      <c r="D21" s="199">
        <v>328.70295343924619</v>
      </c>
      <c r="E21" s="199">
        <v>138.03325313774661</v>
      </c>
    </row>
    <row r="22" spans="1:5" ht="20.100000000000001" customHeight="1" x14ac:dyDescent="0.25">
      <c r="A22" s="128" t="s">
        <v>179</v>
      </c>
      <c r="B22" s="198">
        <v>7727.6398379611728</v>
      </c>
      <c r="C22" s="198">
        <v>10270.782957737281</v>
      </c>
      <c r="D22" s="198">
        <v>7680.7428560866347</v>
      </c>
      <c r="E22" s="198">
        <v>505.15610385449691</v>
      </c>
    </row>
    <row r="23" spans="1:5" ht="20.100000000000001" customHeight="1" x14ac:dyDescent="0.25">
      <c r="A23" s="127" t="s">
        <v>190</v>
      </c>
      <c r="B23" s="199">
        <v>14806.393543133567</v>
      </c>
      <c r="C23" s="199">
        <v>8678.6855150612955</v>
      </c>
      <c r="D23" s="199">
        <v>1254.6449387320197</v>
      </c>
      <c r="E23" s="199">
        <v>1713.3582728296794</v>
      </c>
    </row>
    <row r="24" spans="1:5" ht="20.100000000000001" customHeight="1" x14ac:dyDescent="0.25">
      <c r="A24" s="128" t="s">
        <v>193</v>
      </c>
      <c r="B24" s="198">
        <v>880.26852777500335</v>
      </c>
      <c r="C24" s="198">
        <v>7048.0426373283099</v>
      </c>
      <c r="D24" s="198">
        <v>943.18705951079301</v>
      </c>
      <c r="E24" s="198">
        <v>694.26197666526014</v>
      </c>
    </row>
    <row r="25" spans="1:5" ht="20.100000000000001" customHeight="1" x14ac:dyDescent="0.25">
      <c r="A25" s="127" t="s">
        <v>181</v>
      </c>
      <c r="B25" s="199">
        <v>5588.4037300411501</v>
      </c>
      <c r="C25" s="199">
        <v>7405.1477346597221</v>
      </c>
      <c r="D25" s="199">
        <v>4196.8085334923826</v>
      </c>
      <c r="E25" s="199">
        <v>7061.5964770060864</v>
      </c>
    </row>
    <row r="26" spans="1:5" ht="20.100000000000001" customHeight="1" x14ac:dyDescent="0.25">
      <c r="A26" s="128" t="s">
        <v>184</v>
      </c>
      <c r="B26" s="198">
        <v>957.88750133374094</v>
      </c>
      <c r="C26" s="198">
        <v>17061.853201346286</v>
      </c>
      <c r="D26" s="198">
        <v>991.59152945019446</v>
      </c>
      <c r="E26" s="198">
        <v>1675.6625960636393</v>
      </c>
    </row>
    <row r="27" spans="1:5" ht="20.100000000000001" customHeight="1" x14ac:dyDescent="0.25">
      <c r="A27" s="127" t="s">
        <v>195</v>
      </c>
      <c r="B27" s="199">
        <v>3833.7631612966511</v>
      </c>
      <c r="C27" s="199">
        <v>4064.7117132132912</v>
      </c>
      <c r="D27" s="199">
        <v>217.32439845095973</v>
      </c>
      <c r="E27" s="199">
        <v>211.54054413924916</v>
      </c>
    </row>
    <row r="28" spans="1:5" ht="21.75" customHeight="1" x14ac:dyDescent="0.25">
      <c r="A28" s="128" t="s">
        <v>250</v>
      </c>
      <c r="B28" s="198">
        <v>643.31914899820106</v>
      </c>
      <c r="C28" s="198">
        <v>3363.2778721529316</v>
      </c>
      <c r="D28" s="198">
        <v>2753.2805823525846</v>
      </c>
      <c r="E28" s="198">
        <v>26.608401467908141</v>
      </c>
    </row>
    <row r="29" spans="1:5" ht="13.8" x14ac:dyDescent="0.25">
      <c r="A29" s="127"/>
      <c r="B29" s="199"/>
      <c r="C29" s="199"/>
      <c r="D29" s="199"/>
      <c r="E29" s="199"/>
    </row>
    <row r="30" spans="1:5" ht="13.8" x14ac:dyDescent="0.25">
      <c r="A30" s="103" t="s">
        <v>5</v>
      </c>
      <c r="B30" s="198"/>
      <c r="C30" s="198"/>
      <c r="D30" s="198"/>
      <c r="E30" s="198"/>
    </row>
    <row r="31" spans="1:5" ht="13.8" x14ac:dyDescent="0.25">
      <c r="A31" s="127"/>
      <c r="B31" s="199"/>
      <c r="C31" s="199"/>
      <c r="D31" s="199"/>
      <c r="E31" s="199"/>
    </row>
    <row r="32" spans="1:5" ht="20.100000000000001" customHeight="1" x14ac:dyDescent="0.25">
      <c r="A32" s="128" t="s">
        <v>175</v>
      </c>
      <c r="B32" s="198">
        <v>938.1663019492687</v>
      </c>
      <c r="C32" s="198">
        <v>6580.5721134551659</v>
      </c>
      <c r="D32" s="198">
        <v>1364.8381855531779</v>
      </c>
      <c r="E32" s="198">
        <v>418.22820499793409</v>
      </c>
    </row>
    <row r="33" spans="1:10" ht="20.100000000000001" customHeight="1" x14ac:dyDescent="0.25">
      <c r="A33" s="127" t="s">
        <v>183</v>
      </c>
      <c r="B33" s="199">
        <v>1866.5037772419025</v>
      </c>
      <c r="C33" s="199">
        <v>25451.356253126643</v>
      </c>
      <c r="D33" s="199">
        <v>12720.629087215551</v>
      </c>
      <c r="E33" s="199">
        <v>408.72405968586111</v>
      </c>
    </row>
    <row r="34" spans="1:10" ht="20.100000000000001" customHeight="1" x14ac:dyDescent="0.25">
      <c r="A34" s="128" t="s">
        <v>178</v>
      </c>
      <c r="B34" s="198">
        <v>1750.7690195639734</v>
      </c>
      <c r="C34" s="198">
        <v>22561.084173855528</v>
      </c>
      <c r="D34" s="198">
        <v>3310.878299887499</v>
      </c>
      <c r="E34" s="198">
        <v>5318.0597292371685</v>
      </c>
    </row>
    <row r="35" spans="1:10" ht="20.100000000000001" customHeight="1" x14ac:dyDescent="0.25">
      <c r="A35" s="127" t="s">
        <v>176</v>
      </c>
      <c r="B35" s="199">
        <v>806.02023406984517</v>
      </c>
      <c r="C35" s="199">
        <v>11012.448827181415</v>
      </c>
      <c r="D35" s="199">
        <v>2462.0988243253905</v>
      </c>
      <c r="E35" s="199">
        <v>700.79848454800083</v>
      </c>
    </row>
    <row r="36" spans="1:10" ht="20.100000000000001" customHeight="1" x14ac:dyDescent="0.25">
      <c r="A36" s="128" t="s">
        <v>182</v>
      </c>
      <c r="B36" s="198">
        <v>14472.201956453184</v>
      </c>
      <c r="C36" s="198">
        <v>36635.631383939501</v>
      </c>
      <c r="D36" s="198">
        <v>38922.293420402988</v>
      </c>
      <c r="E36" s="198">
        <v>1021.0137390555196</v>
      </c>
    </row>
    <row r="37" spans="1:10" ht="20.100000000000001" customHeight="1" x14ac:dyDescent="0.25">
      <c r="A37" s="127" t="s">
        <v>189</v>
      </c>
      <c r="B37" s="199">
        <v>66.572597743881886</v>
      </c>
      <c r="C37" s="199">
        <v>845.69458518699446</v>
      </c>
      <c r="D37" s="199">
        <v>283.3656634257319</v>
      </c>
      <c r="E37" s="199">
        <v>2221.0372688571256</v>
      </c>
    </row>
    <row r="38" spans="1:10" ht="13.8" x14ac:dyDescent="0.25">
      <c r="A38" s="128"/>
      <c r="B38" s="198"/>
      <c r="C38" s="198"/>
      <c r="D38" s="198"/>
      <c r="E38" s="198"/>
    </row>
    <row r="39" spans="1:10" ht="20.100000000000001" customHeight="1" x14ac:dyDescent="0.25">
      <c r="A39" s="137" t="s">
        <v>7</v>
      </c>
      <c r="B39" s="199"/>
      <c r="C39" s="199"/>
      <c r="D39" s="199"/>
      <c r="E39" s="199"/>
    </row>
    <row r="40" spans="1:10" ht="13.8" x14ac:dyDescent="0.25">
      <c r="A40" s="128"/>
      <c r="B40" s="198"/>
      <c r="C40" s="198"/>
      <c r="D40" s="198"/>
      <c r="E40" s="198"/>
    </row>
    <row r="41" spans="1:10" ht="20.100000000000001" customHeight="1" x14ac:dyDescent="0.25">
      <c r="A41" s="127" t="s">
        <v>251</v>
      </c>
      <c r="B41" s="199">
        <v>87.652168626558762</v>
      </c>
      <c r="C41" s="199">
        <v>10230.444984111449</v>
      </c>
      <c r="D41" s="199">
        <v>842.52341746603918</v>
      </c>
      <c r="E41" s="199">
        <v>263.8974011240133</v>
      </c>
    </row>
    <row r="42" spans="1:10" ht="20.100000000000001" customHeight="1" x14ac:dyDescent="0.25">
      <c r="A42" s="128" t="s">
        <v>194</v>
      </c>
      <c r="B42" s="198">
        <v>0.63290817139555999</v>
      </c>
      <c r="C42" s="198">
        <v>1317.5503527623182</v>
      </c>
      <c r="D42" s="198">
        <v>20.30504644165762</v>
      </c>
      <c r="E42" s="198" t="s">
        <v>445</v>
      </c>
    </row>
    <row r="43" spans="1:10" ht="20.100000000000001" customHeight="1" x14ac:dyDescent="0.25">
      <c r="A43" s="127" t="s">
        <v>191</v>
      </c>
      <c r="B43" s="199">
        <v>111.63404799999999</v>
      </c>
      <c r="C43" s="199">
        <v>2523.7782604489889</v>
      </c>
      <c r="D43" s="199">
        <v>364.86835083283177</v>
      </c>
      <c r="E43" s="199">
        <v>136.40226506451845</v>
      </c>
    </row>
    <row r="44" spans="1:10" ht="20.100000000000001" customHeight="1" x14ac:dyDescent="0.25">
      <c r="A44" s="128" t="s">
        <v>185</v>
      </c>
      <c r="B44" s="198" t="s">
        <v>445</v>
      </c>
      <c r="C44" s="198">
        <v>1132.7187387869703</v>
      </c>
      <c r="D44" s="198">
        <v>198.54280710900872</v>
      </c>
      <c r="E44" s="198" t="s">
        <v>445</v>
      </c>
    </row>
    <row r="45" spans="1:10" ht="20.100000000000001" customHeight="1" x14ac:dyDescent="0.25">
      <c r="A45" s="127" t="s">
        <v>188</v>
      </c>
      <c r="B45" s="199">
        <v>235.6510605638108</v>
      </c>
      <c r="C45" s="199">
        <v>5615.4151933640533</v>
      </c>
      <c r="D45" s="199">
        <v>1462.8631934574116</v>
      </c>
      <c r="E45" s="199">
        <v>403.81825621775988</v>
      </c>
    </row>
    <row r="46" spans="1:10" ht="20.100000000000001" customHeight="1" x14ac:dyDescent="0.25">
      <c r="A46" s="128" t="s">
        <v>252</v>
      </c>
      <c r="B46" s="198">
        <v>219.53323177765796</v>
      </c>
      <c r="C46" s="198">
        <v>2673.0075888287993</v>
      </c>
      <c r="D46" s="198">
        <v>378.83510338169469</v>
      </c>
      <c r="E46" s="198" t="s">
        <v>445</v>
      </c>
    </row>
    <row r="47" spans="1:10" ht="20.100000000000001" customHeight="1" x14ac:dyDescent="0.25">
      <c r="A47" s="137" t="s">
        <v>466</v>
      </c>
      <c r="B47" s="199">
        <v>144.73919195746561</v>
      </c>
      <c r="C47" s="199">
        <v>758.79064146591918</v>
      </c>
      <c r="D47" s="199">
        <v>491.76050535525792</v>
      </c>
      <c r="E47" s="199" t="s">
        <v>445</v>
      </c>
    </row>
    <row r="48" spans="1:10" x14ac:dyDescent="0.25">
      <c r="A48"/>
      <c r="B48"/>
      <c r="C48"/>
      <c r="D48"/>
      <c r="E48"/>
      <c r="F48"/>
      <c r="G48"/>
      <c r="H48"/>
      <c r="I48"/>
      <c r="J48"/>
    </row>
    <row r="49" spans="1:10" x14ac:dyDescent="0.25">
      <c r="A49" s="378" t="s">
        <v>487</v>
      </c>
      <c r="B49" s="378"/>
      <c r="C49" s="378"/>
      <c r="D49" s="378"/>
      <c r="E49" s="378"/>
      <c r="F49" s="378"/>
      <c r="G49" s="378"/>
      <c r="H49" s="378"/>
      <c r="I49" s="378"/>
      <c r="J49" s="378"/>
    </row>
    <row r="68" spans="1:8" x14ac:dyDescent="0.25">
      <c r="A68"/>
      <c r="B68"/>
      <c r="C68"/>
      <c r="D68"/>
      <c r="E68"/>
      <c r="F68"/>
      <c r="G68"/>
      <c r="H68"/>
    </row>
    <row r="69" spans="1:8" x14ac:dyDescent="0.25">
      <c r="A69"/>
      <c r="B69"/>
      <c r="C69"/>
      <c r="D69"/>
      <c r="E69"/>
      <c r="F69"/>
      <c r="G69"/>
      <c r="H69"/>
    </row>
    <row r="70" spans="1:8" x14ac:dyDescent="0.25">
      <c r="A70"/>
      <c r="B70"/>
      <c r="C70"/>
      <c r="D70"/>
      <c r="E70"/>
      <c r="F70"/>
      <c r="G70"/>
      <c r="H70"/>
    </row>
    <row r="71" spans="1:8" x14ac:dyDescent="0.25">
      <c r="A71"/>
      <c r="B71"/>
      <c r="C71"/>
      <c r="D71"/>
      <c r="E71"/>
      <c r="F71"/>
      <c r="G71"/>
      <c r="H71"/>
    </row>
    <row r="72" spans="1:8" x14ac:dyDescent="0.25">
      <c r="A72"/>
      <c r="B72"/>
      <c r="C72"/>
      <c r="D72"/>
      <c r="E72"/>
      <c r="F72"/>
      <c r="G72"/>
      <c r="H72"/>
    </row>
    <row r="73" spans="1:8" x14ac:dyDescent="0.25">
      <c r="A73"/>
      <c r="B73"/>
      <c r="C73"/>
      <c r="D73"/>
      <c r="E73"/>
      <c r="F73"/>
      <c r="G73"/>
      <c r="H73"/>
    </row>
    <row r="74" spans="1:8" x14ac:dyDescent="0.25">
      <c r="A74"/>
      <c r="B74"/>
      <c r="C74"/>
      <c r="D74"/>
      <c r="E74"/>
      <c r="F74"/>
      <c r="G74"/>
      <c r="H74"/>
    </row>
    <row r="75" spans="1:8" x14ac:dyDescent="0.25">
      <c r="A75"/>
      <c r="B75"/>
      <c r="C75"/>
      <c r="D75"/>
      <c r="E75"/>
      <c r="F75"/>
      <c r="G75"/>
      <c r="H75"/>
    </row>
    <row r="76" spans="1:8" x14ac:dyDescent="0.25">
      <c r="A76"/>
      <c r="B76"/>
      <c r="C76"/>
      <c r="D76"/>
      <c r="E76"/>
      <c r="F76"/>
      <c r="G76"/>
      <c r="H76"/>
    </row>
    <row r="77" spans="1:8" x14ac:dyDescent="0.25">
      <c r="A77"/>
      <c r="B77"/>
      <c r="C77"/>
      <c r="D77"/>
      <c r="E77"/>
      <c r="F77"/>
      <c r="G77"/>
      <c r="H77"/>
    </row>
    <row r="78" spans="1:8" x14ac:dyDescent="0.25">
      <c r="A78"/>
      <c r="B78"/>
      <c r="C78"/>
      <c r="D78"/>
      <c r="E78"/>
      <c r="F78"/>
      <c r="G78"/>
      <c r="H78"/>
    </row>
    <row r="79" spans="1:8" x14ac:dyDescent="0.25">
      <c r="A79"/>
      <c r="B79"/>
      <c r="C79"/>
      <c r="D79"/>
      <c r="E79"/>
      <c r="F79"/>
      <c r="G79"/>
      <c r="H79"/>
    </row>
    <row r="80" spans="1:8" x14ac:dyDescent="0.25">
      <c r="A80"/>
      <c r="B80"/>
      <c r="C80"/>
      <c r="D80"/>
      <c r="E80"/>
      <c r="F80"/>
      <c r="G80"/>
      <c r="H80"/>
    </row>
    <row r="81" spans="1:8" x14ac:dyDescent="0.25">
      <c r="A81"/>
      <c r="B81"/>
      <c r="C81"/>
      <c r="D81"/>
      <c r="E81"/>
      <c r="F81"/>
      <c r="G81"/>
      <c r="H81"/>
    </row>
    <row r="82" spans="1:8" x14ac:dyDescent="0.25">
      <c r="A82"/>
      <c r="B82"/>
      <c r="C82"/>
      <c r="D82"/>
      <c r="E82"/>
      <c r="F82"/>
      <c r="G82"/>
      <c r="H82"/>
    </row>
    <row r="83" spans="1:8" x14ac:dyDescent="0.25">
      <c r="A83"/>
      <c r="B83"/>
      <c r="C83"/>
      <c r="D83"/>
      <c r="E83"/>
      <c r="F83"/>
      <c r="G83"/>
      <c r="H83"/>
    </row>
    <row r="84" spans="1:8" x14ac:dyDescent="0.25">
      <c r="A84"/>
      <c r="B84"/>
      <c r="C84"/>
      <c r="D84"/>
      <c r="E84"/>
      <c r="F84"/>
      <c r="G84"/>
      <c r="H84"/>
    </row>
    <row r="85" spans="1:8" x14ac:dyDescent="0.25">
      <c r="A85"/>
      <c r="B85"/>
      <c r="C85"/>
      <c r="D85"/>
      <c r="E85"/>
      <c r="F85"/>
      <c r="G85"/>
      <c r="H85"/>
    </row>
    <row r="86" spans="1:8" x14ac:dyDescent="0.25">
      <c r="A86"/>
      <c r="B86"/>
      <c r="C86"/>
      <c r="D86"/>
      <c r="E86"/>
      <c r="F86"/>
      <c r="G86"/>
      <c r="H86"/>
    </row>
    <row r="87" spans="1:8" x14ac:dyDescent="0.25">
      <c r="A87"/>
      <c r="B87"/>
      <c r="C87"/>
      <c r="D87"/>
      <c r="E87"/>
      <c r="F87"/>
      <c r="G87"/>
      <c r="H87"/>
    </row>
    <row r="88" spans="1:8" x14ac:dyDescent="0.25">
      <c r="A88"/>
      <c r="B88"/>
      <c r="C88"/>
      <c r="D88"/>
      <c r="E88"/>
      <c r="F88"/>
      <c r="G88"/>
      <c r="H88"/>
    </row>
    <row r="89" spans="1:8" x14ac:dyDescent="0.25">
      <c r="A89"/>
      <c r="B89"/>
      <c r="C89"/>
      <c r="D89"/>
      <c r="E89"/>
      <c r="F89"/>
      <c r="G89"/>
      <c r="H89"/>
    </row>
    <row r="90" spans="1:8" x14ac:dyDescent="0.25">
      <c r="A90"/>
      <c r="B90"/>
      <c r="C90"/>
      <c r="D90"/>
      <c r="E90"/>
      <c r="F90"/>
      <c r="G90"/>
      <c r="H90"/>
    </row>
    <row r="91" spans="1:8" x14ac:dyDescent="0.25">
      <c r="A91"/>
      <c r="B91"/>
      <c r="C91"/>
      <c r="D91"/>
      <c r="E91"/>
      <c r="F91"/>
      <c r="G91"/>
      <c r="H91"/>
    </row>
    <row r="92" spans="1:8" x14ac:dyDescent="0.25">
      <c r="A92"/>
      <c r="B92"/>
      <c r="C92"/>
      <c r="D92"/>
      <c r="E92"/>
      <c r="F92"/>
      <c r="G92"/>
      <c r="H92"/>
    </row>
    <row r="93" spans="1:8" x14ac:dyDescent="0.25">
      <c r="A93"/>
      <c r="B93"/>
      <c r="C93"/>
      <c r="D93"/>
      <c r="E93"/>
      <c r="F93"/>
      <c r="G93"/>
      <c r="H93"/>
    </row>
    <row r="94" spans="1:8" x14ac:dyDescent="0.25">
      <c r="A94"/>
      <c r="B94"/>
      <c r="C94"/>
      <c r="D94"/>
      <c r="E94"/>
      <c r="F94"/>
      <c r="G94"/>
      <c r="H94"/>
    </row>
    <row r="95" spans="1:8" x14ac:dyDescent="0.25">
      <c r="A95"/>
      <c r="B95"/>
      <c r="C95"/>
      <c r="D95"/>
      <c r="E95"/>
      <c r="F95"/>
      <c r="G95"/>
      <c r="H95"/>
    </row>
    <row r="96" spans="1:8" x14ac:dyDescent="0.25">
      <c r="A96"/>
      <c r="B96"/>
      <c r="C96"/>
      <c r="D96"/>
      <c r="E96"/>
      <c r="F96"/>
      <c r="G96"/>
      <c r="H96"/>
    </row>
    <row r="97" spans="1:8" x14ac:dyDescent="0.25">
      <c r="A97"/>
      <c r="B97"/>
      <c r="C97"/>
      <c r="D97"/>
      <c r="E97"/>
      <c r="F97"/>
      <c r="G97"/>
      <c r="H97"/>
    </row>
    <row r="98" spans="1:8" x14ac:dyDescent="0.25">
      <c r="B98"/>
      <c r="C98"/>
      <c r="D98"/>
      <c r="E98"/>
      <c r="F98"/>
      <c r="G98"/>
      <c r="H98"/>
    </row>
    <row r="99" spans="1:8" x14ac:dyDescent="0.25">
      <c r="B99"/>
      <c r="C99"/>
      <c r="D99"/>
      <c r="E99"/>
      <c r="F99"/>
      <c r="G99"/>
      <c r="H99"/>
    </row>
    <row r="100" spans="1:8" x14ac:dyDescent="0.25">
      <c r="B100"/>
      <c r="C100"/>
      <c r="D100"/>
      <c r="E100"/>
      <c r="F100"/>
      <c r="G100"/>
      <c r="H100"/>
    </row>
    <row r="101" spans="1:8" x14ac:dyDescent="0.25">
      <c r="B101"/>
      <c r="C101"/>
      <c r="D101"/>
      <c r="E101"/>
      <c r="F101"/>
      <c r="G101"/>
      <c r="H101"/>
    </row>
    <row r="102" spans="1:8" x14ac:dyDescent="0.25">
      <c r="B102"/>
      <c r="C102"/>
      <c r="D102"/>
      <c r="E102"/>
      <c r="F102"/>
      <c r="G102"/>
      <c r="H102"/>
    </row>
    <row r="103" spans="1:8" x14ac:dyDescent="0.25">
      <c r="B103"/>
      <c r="C103"/>
      <c r="D103"/>
      <c r="E103"/>
      <c r="F103"/>
      <c r="G103"/>
      <c r="H103"/>
    </row>
    <row r="104" spans="1:8" x14ac:dyDescent="0.25">
      <c r="B104"/>
      <c r="C104"/>
      <c r="D104"/>
      <c r="E104"/>
      <c r="F104"/>
      <c r="G104"/>
      <c r="H104"/>
    </row>
    <row r="105" spans="1:8" x14ac:dyDescent="0.25">
      <c r="B105"/>
      <c r="C105"/>
      <c r="D105"/>
      <c r="E105"/>
      <c r="F105"/>
      <c r="G105"/>
      <c r="H105"/>
    </row>
    <row r="106" spans="1:8" x14ac:dyDescent="0.25">
      <c r="B106"/>
      <c r="C106"/>
      <c r="D106"/>
      <c r="E106"/>
      <c r="F106"/>
      <c r="G106"/>
      <c r="H106"/>
    </row>
    <row r="107" spans="1:8" x14ac:dyDescent="0.25">
      <c r="B107"/>
      <c r="C107"/>
      <c r="D107"/>
      <c r="E107"/>
      <c r="F107"/>
      <c r="G107"/>
      <c r="H107"/>
    </row>
  </sheetData>
  <mergeCells count="5">
    <mergeCell ref="A49:J49"/>
    <mergeCell ref="A3:E3"/>
    <mergeCell ref="A4:E4"/>
    <mergeCell ref="A6:A7"/>
    <mergeCell ref="B6:E6"/>
  </mergeCells>
  <hyperlinks>
    <hyperlink ref="G1" location="ÍNDICE!A1" display="INDICE" xr:uid="{00000000-0004-0000-3400-000000000000}"/>
  </hyperlinks>
  <pageMargins left="2.7559055118110236" right="0" top="0" bottom="0" header="0" footer="0"/>
  <pageSetup paperSize="9" scale="64" orientation="landscape" r:id="rId1"/>
  <headerFooter alignWithMargins="0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 codeName="Hoja51"/>
  <dimension ref="A1:I50"/>
  <sheetViews>
    <sheetView showGridLines="0" zoomScale="80" zoomScaleNormal="80" workbookViewId="0">
      <selection activeCell="K44" sqref="K44"/>
    </sheetView>
  </sheetViews>
  <sheetFormatPr baseColWidth="10" defaultColWidth="11.44140625" defaultRowHeight="13.2" x14ac:dyDescent="0.25"/>
  <cols>
    <col min="1" max="1" width="40.5546875" style="26" customWidth="1"/>
    <col min="2" max="2" width="16.6640625" style="26" customWidth="1"/>
    <col min="3" max="4" width="25.6640625" style="26" customWidth="1"/>
    <col min="5" max="5" width="18.6640625" style="26" customWidth="1"/>
    <col min="6" max="6" width="18.44140625" style="26" customWidth="1"/>
    <col min="7" max="16384" width="11.44140625" style="26"/>
  </cols>
  <sheetData>
    <row r="1" spans="1:9" ht="87.75" customHeight="1" x14ac:dyDescent="0.25">
      <c r="H1" s="206" t="s">
        <v>151</v>
      </c>
    </row>
    <row r="3" spans="1:9" ht="15.9" customHeight="1" x14ac:dyDescent="0.25">
      <c r="A3" s="403" t="s">
        <v>488</v>
      </c>
      <c r="B3" s="403"/>
      <c r="C3" s="403"/>
      <c r="D3" s="403"/>
      <c r="E3" s="403"/>
      <c r="F3" s="403"/>
    </row>
    <row r="4" spans="1:9" ht="15.9" customHeight="1" x14ac:dyDescent="0.25">
      <c r="A4" s="403" t="s">
        <v>512</v>
      </c>
      <c r="B4" s="403"/>
      <c r="C4" s="403"/>
      <c r="D4" s="403"/>
      <c r="E4" s="403"/>
      <c r="F4" s="403"/>
    </row>
    <row r="5" spans="1:9" x14ac:dyDescent="0.25">
      <c r="A5" s="402"/>
      <c r="B5" s="402"/>
      <c r="C5" s="402"/>
      <c r="D5" s="402"/>
      <c r="E5" s="402"/>
      <c r="F5" s="402"/>
    </row>
    <row r="6" spans="1:9" ht="13.8" x14ac:dyDescent="0.25">
      <c r="A6" s="424" t="s">
        <v>238</v>
      </c>
      <c r="B6" s="404" t="s">
        <v>240</v>
      </c>
      <c r="C6" s="424" t="s">
        <v>163</v>
      </c>
      <c r="D6" s="424"/>
      <c r="E6" s="424"/>
      <c r="F6" s="424"/>
    </row>
    <row r="7" spans="1:9" ht="12.75" customHeight="1" x14ac:dyDescent="0.25">
      <c r="A7" s="424"/>
      <c r="B7" s="416"/>
      <c r="C7" s="424" t="s">
        <v>164</v>
      </c>
      <c r="D7" s="404" t="s">
        <v>165</v>
      </c>
      <c r="E7" s="424" t="s">
        <v>166</v>
      </c>
      <c r="F7" s="424" t="s">
        <v>167</v>
      </c>
    </row>
    <row r="8" spans="1:9" ht="21.75" customHeight="1" x14ac:dyDescent="0.25">
      <c r="A8" s="424"/>
      <c r="B8" s="405"/>
      <c r="C8" s="424"/>
      <c r="D8" s="405"/>
      <c r="E8" s="424"/>
      <c r="F8" s="424"/>
    </row>
    <row r="9" spans="1:9" ht="13.8" x14ac:dyDescent="0.25">
      <c r="A9" s="131"/>
      <c r="B9" s="131"/>
      <c r="C9" s="131"/>
      <c r="D9" s="131"/>
      <c r="E9" s="131"/>
      <c r="F9" s="131"/>
      <c r="G9" s="131"/>
    </row>
    <row r="10" spans="1:9" ht="20.100000000000001" customHeight="1" x14ac:dyDescent="0.25">
      <c r="A10" s="127" t="s">
        <v>1</v>
      </c>
      <c r="B10" s="149">
        <v>5981303.9075531531</v>
      </c>
      <c r="C10" s="149">
        <v>2616788.1215735814</v>
      </c>
      <c r="D10" s="149">
        <v>2865791.2569904733</v>
      </c>
      <c r="E10" s="149">
        <v>447792.81015307887</v>
      </c>
      <c r="F10" s="149">
        <v>50931.718835987456</v>
      </c>
      <c r="I10" s="232"/>
    </row>
    <row r="11" spans="1:9" ht="13.8" x14ac:dyDescent="0.25">
      <c r="A11" s="128"/>
      <c r="B11" s="150"/>
      <c r="C11" s="150"/>
      <c r="D11" s="150"/>
      <c r="E11" s="150"/>
      <c r="F11" s="150"/>
      <c r="I11" s="232"/>
    </row>
    <row r="12" spans="1:9" ht="20.100000000000001" customHeight="1" x14ac:dyDescent="0.25">
      <c r="A12" s="127" t="s">
        <v>3</v>
      </c>
      <c r="B12" s="151">
        <v>1805850.318189221</v>
      </c>
      <c r="C12" s="151">
        <v>938012.18145274848</v>
      </c>
      <c r="D12" s="151">
        <v>794870.12543202448</v>
      </c>
      <c r="E12" s="151">
        <v>61575.90226889131</v>
      </c>
      <c r="F12" s="151">
        <v>11392.109035557185</v>
      </c>
      <c r="I12" s="232"/>
    </row>
    <row r="13" spans="1:9" ht="20.100000000000001" customHeight="1" x14ac:dyDescent="0.25">
      <c r="A13" s="128" t="s">
        <v>5</v>
      </c>
      <c r="B13" s="150">
        <v>3630810.5442606597</v>
      </c>
      <c r="C13" s="150">
        <v>1429617.8134209418</v>
      </c>
      <c r="D13" s="150">
        <v>1815470.0853307417</v>
      </c>
      <c r="E13" s="150">
        <v>349373.82379491418</v>
      </c>
      <c r="F13" s="150">
        <v>36348.821714052479</v>
      </c>
      <c r="I13" s="232"/>
    </row>
    <row r="14" spans="1:9" ht="20.100000000000001" customHeight="1" x14ac:dyDescent="0.25">
      <c r="A14" s="127" t="s">
        <v>7</v>
      </c>
      <c r="B14" s="151">
        <v>493227.85606919264</v>
      </c>
      <c r="C14" s="151">
        <v>226053.52248757548</v>
      </c>
      <c r="D14" s="151">
        <v>231129.99008706614</v>
      </c>
      <c r="E14" s="151">
        <v>33886.778579538186</v>
      </c>
      <c r="F14" s="151">
        <v>2157.564915012566</v>
      </c>
      <c r="I14" s="232"/>
    </row>
    <row r="15" spans="1:9" ht="20.100000000000001" customHeight="1" x14ac:dyDescent="0.25">
      <c r="A15" s="128" t="s">
        <v>466</v>
      </c>
      <c r="B15" s="150">
        <v>51415.18903404678</v>
      </c>
      <c r="C15" s="150">
        <v>23104.604212305931</v>
      </c>
      <c r="D15" s="150">
        <v>24321.056140640951</v>
      </c>
      <c r="E15" s="150">
        <v>2956.3055097346701</v>
      </c>
      <c r="F15" s="150">
        <v>1033.2231713652279</v>
      </c>
      <c r="I15" s="232"/>
    </row>
    <row r="16" spans="1:9" ht="13.8" x14ac:dyDescent="0.25">
      <c r="A16" s="127"/>
      <c r="B16" s="151"/>
      <c r="C16" s="151"/>
      <c r="D16" s="151"/>
      <c r="E16" s="151"/>
      <c r="F16" s="151"/>
      <c r="I16" s="232"/>
    </row>
    <row r="17" spans="1:9" ht="20.100000000000001" customHeight="1" x14ac:dyDescent="0.25">
      <c r="A17" s="103" t="s">
        <v>3</v>
      </c>
      <c r="B17" s="150"/>
      <c r="C17" s="150"/>
      <c r="D17" s="150"/>
      <c r="E17" s="150"/>
      <c r="F17" s="150"/>
      <c r="I17" s="232"/>
    </row>
    <row r="18" spans="1:9" ht="13.8" x14ac:dyDescent="0.25">
      <c r="A18" s="127"/>
      <c r="B18" s="151"/>
      <c r="C18" s="151"/>
      <c r="D18" s="151"/>
      <c r="E18" s="151"/>
      <c r="F18" s="151"/>
      <c r="I18" s="232"/>
    </row>
    <row r="19" spans="1:9" ht="20.100000000000001" customHeight="1" x14ac:dyDescent="0.25">
      <c r="A19" s="128" t="s">
        <v>186</v>
      </c>
      <c r="B19" s="150">
        <v>377891.59570638335</v>
      </c>
      <c r="C19" s="150">
        <v>208361.93935611396</v>
      </c>
      <c r="D19" s="150">
        <v>157149.15849306725</v>
      </c>
      <c r="E19" s="150">
        <v>11511.615342036401</v>
      </c>
      <c r="F19" s="150">
        <v>868.88251516601656</v>
      </c>
      <c r="I19" s="232"/>
    </row>
    <row r="20" spans="1:9" ht="20.100000000000001" customHeight="1" x14ac:dyDescent="0.25">
      <c r="A20" s="127" t="s">
        <v>249</v>
      </c>
      <c r="B20" s="151">
        <v>211988.08800508178</v>
      </c>
      <c r="C20" s="151">
        <v>95110.005873371818</v>
      </c>
      <c r="D20" s="151">
        <v>104895.02998094464</v>
      </c>
      <c r="E20" s="151">
        <v>10209.986154075896</v>
      </c>
      <c r="F20" s="151">
        <v>1773.0659966895239</v>
      </c>
      <c r="I20" s="232"/>
    </row>
    <row r="21" spans="1:9" ht="20.100000000000001" customHeight="1" x14ac:dyDescent="0.25">
      <c r="A21" s="128" t="s">
        <v>180</v>
      </c>
      <c r="B21" s="150">
        <v>140445.36556393461</v>
      </c>
      <c r="C21" s="150">
        <v>78190.326171321023</v>
      </c>
      <c r="D21" s="150">
        <v>59056.680832887163</v>
      </c>
      <c r="E21" s="150">
        <v>2539.3460740894448</v>
      </c>
      <c r="F21" s="150">
        <v>659.01248563716229</v>
      </c>
      <c r="I21" s="232"/>
    </row>
    <row r="22" spans="1:9" ht="20.100000000000001" customHeight="1" x14ac:dyDescent="0.25">
      <c r="A22" s="127" t="s">
        <v>192</v>
      </c>
      <c r="B22" s="151">
        <v>49229.349041632646</v>
      </c>
      <c r="C22" s="151">
        <v>28671.668811847678</v>
      </c>
      <c r="D22" s="151">
        <v>16862.709623512808</v>
      </c>
      <c r="E22" s="151">
        <v>3061.2904407145152</v>
      </c>
      <c r="F22" s="151">
        <v>633.68016555762199</v>
      </c>
      <c r="I22" s="232"/>
    </row>
    <row r="23" spans="1:9" ht="20.100000000000001" customHeight="1" x14ac:dyDescent="0.25">
      <c r="A23" s="128" t="s">
        <v>179</v>
      </c>
      <c r="B23" s="150">
        <v>225025.91242196606</v>
      </c>
      <c r="C23" s="150">
        <v>109374.14173420993</v>
      </c>
      <c r="D23" s="150">
        <v>106001.98649727546</v>
      </c>
      <c r="E23" s="150">
        <v>7843.4305849180355</v>
      </c>
      <c r="F23" s="150">
        <v>1806.353605562593</v>
      </c>
      <c r="I23" s="232"/>
    </row>
    <row r="24" spans="1:9" ht="20.100000000000001" customHeight="1" x14ac:dyDescent="0.25">
      <c r="A24" s="127" t="s">
        <v>190</v>
      </c>
      <c r="B24" s="151">
        <v>152220.90975867689</v>
      </c>
      <c r="C24" s="151">
        <v>78601.441659630582</v>
      </c>
      <c r="D24" s="151">
        <v>68882.543220965352</v>
      </c>
      <c r="E24" s="151">
        <v>4445.0367649088685</v>
      </c>
      <c r="F24" s="151">
        <v>291.88811317209689</v>
      </c>
      <c r="I24" s="232"/>
    </row>
    <row r="25" spans="1:9" ht="20.100000000000001" customHeight="1" x14ac:dyDescent="0.25">
      <c r="A25" s="128" t="s">
        <v>193</v>
      </c>
      <c r="B25" s="150">
        <v>87276.121893844218</v>
      </c>
      <c r="C25" s="150">
        <v>47926.764846426624</v>
      </c>
      <c r="D25" s="150">
        <v>37854.506142579987</v>
      </c>
      <c r="E25" s="150">
        <v>695.81053697235598</v>
      </c>
      <c r="F25" s="150">
        <v>799.04036786521783</v>
      </c>
      <c r="I25" s="232"/>
    </row>
    <row r="26" spans="1:9" ht="20.100000000000001" customHeight="1" x14ac:dyDescent="0.25">
      <c r="A26" s="127" t="s">
        <v>181</v>
      </c>
      <c r="B26" s="151">
        <v>181756.8969981666</v>
      </c>
      <c r="C26" s="151">
        <v>87987.715236580974</v>
      </c>
      <c r="D26" s="151">
        <v>85627.674569315102</v>
      </c>
      <c r="E26" s="151">
        <v>7559.3572237023463</v>
      </c>
      <c r="F26" s="151">
        <v>582.14996856810637</v>
      </c>
      <c r="I26" s="232"/>
    </row>
    <row r="27" spans="1:9" ht="20.100000000000001" customHeight="1" x14ac:dyDescent="0.25">
      <c r="A27" s="128" t="s">
        <v>184</v>
      </c>
      <c r="B27" s="150">
        <v>154637.42563687306</v>
      </c>
      <c r="C27" s="150">
        <v>95180.482744044071</v>
      </c>
      <c r="D27" s="150">
        <v>51668.252208027661</v>
      </c>
      <c r="E27" s="150">
        <v>5627.0602741126104</v>
      </c>
      <c r="F27" s="150">
        <v>2161.6304106886596</v>
      </c>
      <c r="I27" s="232"/>
    </row>
    <row r="28" spans="1:9" ht="20.100000000000001" customHeight="1" x14ac:dyDescent="0.25">
      <c r="A28" s="127" t="s">
        <v>195</v>
      </c>
      <c r="B28" s="151">
        <v>92221.556799147802</v>
      </c>
      <c r="C28" s="151">
        <v>50386.86647297439</v>
      </c>
      <c r="D28" s="151">
        <v>38615.610049230498</v>
      </c>
      <c r="E28" s="151">
        <v>2904.9460076976166</v>
      </c>
      <c r="F28" s="151">
        <v>314.13426924535719</v>
      </c>
      <c r="I28" s="232"/>
    </row>
    <row r="29" spans="1:9" ht="21.75" customHeight="1" x14ac:dyDescent="0.25">
      <c r="A29" s="128" t="s">
        <v>250</v>
      </c>
      <c r="B29" s="150">
        <v>133157.09636351347</v>
      </c>
      <c r="C29" s="150">
        <v>58220.828546226723</v>
      </c>
      <c r="D29" s="150">
        <v>68255.973814218713</v>
      </c>
      <c r="E29" s="150">
        <v>5178.0228656630952</v>
      </c>
      <c r="F29" s="150">
        <v>1502.2711374048267</v>
      </c>
      <c r="I29" s="232"/>
    </row>
    <row r="30" spans="1:9" ht="13.8" x14ac:dyDescent="0.25">
      <c r="A30" s="127"/>
      <c r="B30" s="151"/>
      <c r="C30" s="151"/>
      <c r="D30" s="151"/>
      <c r="E30" s="151"/>
      <c r="F30" s="151"/>
      <c r="I30" s="232"/>
    </row>
    <row r="31" spans="1:9" ht="13.8" x14ac:dyDescent="0.25">
      <c r="A31" s="103" t="s">
        <v>5</v>
      </c>
      <c r="B31" s="150"/>
      <c r="C31" s="150"/>
      <c r="D31" s="150"/>
      <c r="E31" s="150"/>
      <c r="F31" s="150"/>
      <c r="I31" s="232"/>
    </row>
    <row r="32" spans="1:9" ht="13.8" x14ac:dyDescent="0.25">
      <c r="A32" s="127"/>
      <c r="B32" s="151"/>
      <c r="C32" s="151"/>
      <c r="D32" s="151"/>
      <c r="E32" s="151"/>
      <c r="F32" s="151"/>
      <c r="I32" s="232"/>
    </row>
    <row r="33" spans="1:9" ht="20.100000000000001" customHeight="1" x14ac:dyDescent="0.25">
      <c r="A33" s="128" t="s">
        <v>175</v>
      </c>
      <c r="B33" s="150">
        <v>67256.101516174866</v>
      </c>
      <c r="C33" s="150">
        <v>38796.551536950399</v>
      </c>
      <c r="D33" s="150">
        <v>22827.574428384047</v>
      </c>
      <c r="E33" s="150">
        <v>5064.8208870983362</v>
      </c>
      <c r="F33" s="150">
        <v>567.15466374210678</v>
      </c>
      <c r="I33" s="232"/>
    </row>
    <row r="34" spans="1:9" ht="20.100000000000001" customHeight="1" x14ac:dyDescent="0.25">
      <c r="A34" s="127" t="s">
        <v>183</v>
      </c>
      <c r="B34" s="151">
        <v>210147.73745854167</v>
      </c>
      <c r="C34" s="151">
        <v>112946.4655042213</v>
      </c>
      <c r="D34" s="151">
        <v>87338.407311086848</v>
      </c>
      <c r="E34" s="151">
        <v>9303.5895714492381</v>
      </c>
      <c r="F34" s="151">
        <v>559.27507178399856</v>
      </c>
      <c r="I34" s="232"/>
    </row>
    <row r="35" spans="1:9" ht="20.100000000000001" customHeight="1" x14ac:dyDescent="0.25">
      <c r="A35" s="128" t="s">
        <v>178</v>
      </c>
      <c r="B35" s="150">
        <v>814215.96531819028</v>
      </c>
      <c r="C35" s="150">
        <v>324932.79962234729</v>
      </c>
      <c r="D35" s="150">
        <v>373499.18163643725</v>
      </c>
      <c r="E35" s="150">
        <v>105212.49815629798</v>
      </c>
      <c r="F35" s="150">
        <v>10571.485903107399</v>
      </c>
      <c r="I35" s="232"/>
    </row>
    <row r="36" spans="1:9" ht="20.100000000000001" customHeight="1" x14ac:dyDescent="0.25">
      <c r="A36" s="127" t="s">
        <v>176</v>
      </c>
      <c r="B36" s="151">
        <v>919849.48762104916</v>
      </c>
      <c r="C36" s="151">
        <v>347283.90359429328</v>
      </c>
      <c r="D36" s="151">
        <v>455373.35131769499</v>
      </c>
      <c r="E36" s="151">
        <v>104673.68852208735</v>
      </c>
      <c r="F36" s="151">
        <v>12518.544186974052</v>
      </c>
      <c r="I36" s="232"/>
    </row>
    <row r="37" spans="1:9" ht="20.100000000000001" customHeight="1" x14ac:dyDescent="0.25">
      <c r="A37" s="128" t="s">
        <v>182</v>
      </c>
      <c r="B37" s="150">
        <v>1613842.7099659878</v>
      </c>
      <c r="C37" s="150">
        <v>603462.39433951885</v>
      </c>
      <c r="D37" s="150">
        <v>873986.25021882972</v>
      </c>
      <c r="E37" s="150">
        <v>124395.17269125533</v>
      </c>
      <c r="F37" s="150">
        <v>11998.892716381943</v>
      </c>
      <c r="I37" s="232"/>
    </row>
    <row r="38" spans="1:9" ht="20.100000000000001" customHeight="1" x14ac:dyDescent="0.25">
      <c r="A38" s="127" t="s">
        <v>189</v>
      </c>
      <c r="B38" s="151">
        <v>5498.542380705253</v>
      </c>
      <c r="C38" s="151">
        <v>2195.6988236085199</v>
      </c>
      <c r="D38" s="151">
        <v>2445.3204183078519</v>
      </c>
      <c r="E38" s="151">
        <v>724.05396672591007</v>
      </c>
      <c r="F38" s="151">
        <v>133.46917206296988</v>
      </c>
      <c r="I38" s="232"/>
    </row>
    <row r="39" spans="1:9" ht="13.8" x14ac:dyDescent="0.25">
      <c r="A39" s="128"/>
      <c r="B39" s="150"/>
      <c r="C39" s="150"/>
      <c r="D39" s="150"/>
      <c r="E39" s="150"/>
      <c r="F39" s="150"/>
      <c r="I39" s="232"/>
    </row>
    <row r="40" spans="1:9" ht="20.100000000000001" customHeight="1" x14ac:dyDescent="0.25">
      <c r="A40" s="137" t="s">
        <v>7</v>
      </c>
      <c r="B40" s="151"/>
      <c r="C40" s="151"/>
      <c r="D40" s="151"/>
      <c r="E40" s="151"/>
      <c r="F40" s="151"/>
      <c r="I40" s="232"/>
    </row>
    <row r="41" spans="1:9" ht="13.8" x14ac:dyDescent="0.25">
      <c r="A41" s="128"/>
      <c r="B41" s="150"/>
      <c r="C41" s="150"/>
      <c r="D41" s="150"/>
      <c r="E41" s="150"/>
      <c r="F41" s="150"/>
      <c r="I41" s="232"/>
    </row>
    <row r="42" spans="1:9" ht="20.100000000000001" customHeight="1" x14ac:dyDescent="0.25">
      <c r="A42" s="127" t="s">
        <v>251</v>
      </c>
      <c r="B42" s="151">
        <v>157975.8213983661</v>
      </c>
      <c r="C42" s="151">
        <v>78111.293830279552</v>
      </c>
      <c r="D42" s="151">
        <v>56980.660410247772</v>
      </c>
      <c r="E42" s="151">
        <v>22561.185549691854</v>
      </c>
      <c r="F42" s="151">
        <v>322.68160814698814</v>
      </c>
    </row>
    <row r="43" spans="1:9" ht="20.100000000000001" customHeight="1" x14ac:dyDescent="0.25">
      <c r="A43" s="128" t="s">
        <v>194</v>
      </c>
      <c r="B43" s="150">
        <v>23318.891185172455</v>
      </c>
      <c r="C43" s="150">
        <v>11182.9625122568</v>
      </c>
      <c r="D43" s="150">
        <v>11480.830821175519</v>
      </c>
      <c r="E43" s="150">
        <v>633.88947006036858</v>
      </c>
      <c r="F43" s="150">
        <v>21.208381679773172</v>
      </c>
    </row>
    <row r="44" spans="1:9" ht="20.100000000000001" customHeight="1" x14ac:dyDescent="0.25">
      <c r="A44" s="127" t="s">
        <v>191</v>
      </c>
      <c r="B44" s="151">
        <v>99046.570525581541</v>
      </c>
      <c r="C44" s="151">
        <v>43092.760785121383</v>
      </c>
      <c r="D44" s="151">
        <v>50541.993559038281</v>
      </c>
      <c r="E44" s="151">
        <v>4205.7871840197322</v>
      </c>
      <c r="F44" s="151">
        <v>1206.0289974022041</v>
      </c>
    </row>
    <row r="45" spans="1:9" ht="20.100000000000001" customHeight="1" x14ac:dyDescent="0.25">
      <c r="A45" s="128" t="s">
        <v>185</v>
      </c>
      <c r="B45" s="150">
        <v>24998.117801766002</v>
      </c>
      <c r="C45" s="150">
        <v>13599.688006634087</v>
      </c>
      <c r="D45" s="150">
        <v>9792.2964376398795</v>
      </c>
      <c r="E45" s="150">
        <v>1582.441217492029</v>
      </c>
      <c r="F45" s="150">
        <v>23.692139999999998</v>
      </c>
    </row>
    <row r="46" spans="1:9" ht="20.100000000000001" customHeight="1" x14ac:dyDescent="0.25">
      <c r="A46" s="127" t="s">
        <v>188</v>
      </c>
      <c r="B46" s="151">
        <v>159337.96867791374</v>
      </c>
      <c r="C46" s="151">
        <v>67279.932960414575</v>
      </c>
      <c r="D46" s="151">
        <v>86921.755545817301</v>
      </c>
      <c r="E46" s="151">
        <v>4554.3263838983621</v>
      </c>
      <c r="F46" s="151">
        <v>581.95378778360111</v>
      </c>
    </row>
    <row r="47" spans="1:9" ht="20.100000000000001" customHeight="1" x14ac:dyDescent="0.25">
      <c r="A47" s="128" t="s">
        <v>252</v>
      </c>
      <c r="B47" s="150">
        <v>28550.486480392148</v>
      </c>
      <c r="C47" s="150">
        <v>12786.884392868906</v>
      </c>
      <c r="D47" s="150">
        <v>15412.453313147393</v>
      </c>
      <c r="E47" s="150">
        <v>349.14877437585039</v>
      </c>
      <c r="F47" s="150">
        <v>2</v>
      </c>
    </row>
    <row r="48" spans="1:9" ht="20.100000000000001" customHeight="1" x14ac:dyDescent="0.25">
      <c r="A48" s="137" t="s">
        <v>466</v>
      </c>
      <c r="B48" s="151">
        <v>51415.18903404678</v>
      </c>
      <c r="C48" s="151">
        <v>23104.604212305931</v>
      </c>
      <c r="D48" s="151">
        <v>24321.056140640951</v>
      </c>
      <c r="E48" s="151">
        <v>2956.3055097346701</v>
      </c>
      <c r="F48" s="151">
        <v>1033.2231713652279</v>
      </c>
    </row>
    <row r="49" spans="1:8" x14ac:dyDescent="0.25">
      <c r="A49"/>
      <c r="B49"/>
      <c r="C49"/>
      <c r="D49"/>
      <c r="E49"/>
      <c r="F49"/>
      <c r="G49"/>
      <c r="H49"/>
    </row>
    <row r="50" spans="1:8" x14ac:dyDescent="0.25">
      <c r="A50" s="378" t="s">
        <v>487</v>
      </c>
      <c r="B50" s="378"/>
      <c r="C50" s="378"/>
      <c r="D50" s="378"/>
      <c r="E50" s="378"/>
      <c r="F50" s="378"/>
      <c r="G50" s="378"/>
      <c r="H50" s="378"/>
    </row>
  </sheetData>
  <mergeCells count="11">
    <mergeCell ref="A50:H50"/>
    <mergeCell ref="A3:F3"/>
    <mergeCell ref="A4:F4"/>
    <mergeCell ref="A5:F5"/>
    <mergeCell ref="A6:A8"/>
    <mergeCell ref="B6:B8"/>
    <mergeCell ref="C6:F6"/>
    <mergeCell ref="C7:C8"/>
    <mergeCell ref="D7:D8"/>
    <mergeCell ref="E7:E8"/>
    <mergeCell ref="F7:F8"/>
  </mergeCells>
  <hyperlinks>
    <hyperlink ref="H1" location="ÍNDICE!A1" display="INDICE" xr:uid="{00000000-0004-0000-3500-000000000000}"/>
  </hyperlinks>
  <pageMargins left="2.3622047244094491" right="0" top="0" bottom="0" header="0" footer="0"/>
  <pageSetup paperSize="9" scale="64" orientation="landscape" r:id="rId1"/>
  <headerFooter alignWithMargins="0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 codeName="Hoja52">
    <pageSetUpPr fitToPage="1"/>
  </sheetPr>
  <dimension ref="A1:L50"/>
  <sheetViews>
    <sheetView showGridLines="0" zoomScale="80" zoomScaleNormal="80" workbookViewId="0">
      <selection activeCell="I41" sqref="I41"/>
    </sheetView>
  </sheetViews>
  <sheetFormatPr baseColWidth="10" defaultColWidth="11.44140625" defaultRowHeight="13.2" x14ac:dyDescent="0.25"/>
  <cols>
    <col min="1" max="1" width="41.109375" style="26" customWidth="1"/>
    <col min="2" max="2" width="15.44140625" style="26" customWidth="1"/>
    <col min="3" max="3" width="20" style="26" customWidth="1"/>
    <col min="4" max="4" width="18.44140625" style="26" customWidth="1"/>
    <col min="5" max="5" width="19.44140625" style="26" customWidth="1"/>
    <col min="6" max="6" width="15.44140625" style="26" customWidth="1"/>
    <col min="7" max="7" width="12.88671875" style="26" customWidth="1"/>
    <col min="8" max="8" width="13.109375" style="26" customWidth="1"/>
    <col min="9" max="16384" width="11.44140625" style="26"/>
  </cols>
  <sheetData>
    <row r="1" spans="1:12" ht="88.5" customHeight="1" x14ac:dyDescent="0.25">
      <c r="J1" s="206" t="s">
        <v>151</v>
      </c>
      <c r="L1" s="233"/>
    </row>
    <row r="2" spans="1:12" x14ac:dyDescent="0.25">
      <c r="L2" s="233"/>
    </row>
    <row r="3" spans="1:12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L3" s="233"/>
    </row>
    <row r="4" spans="1:12" ht="15.9" customHeight="1" x14ac:dyDescent="0.25">
      <c r="A4" s="403" t="s">
        <v>513</v>
      </c>
      <c r="B4" s="403"/>
      <c r="C4" s="403"/>
      <c r="D4" s="403"/>
      <c r="E4" s="403"/>
      <c r="F4" s="403"/>
      <c r="G4" s="403"/>
      <c r="H4" s="403"/>
      <c r="L4" s="233"/>
    </row>
    <row r="5" spans="1:12" x14ac:dyDescent="0.25">
      <c r="A5" s="402"/>
      <c r="B5" s="402"/>
      <c r="C5" s="402"/>
      <c r="D5" s="402"/>
      <c r="E5" s="402"/>
      <c r="F5" s="402"/>
      <c r="G5" s="402"/>
      <c r="H5" s="402"/>
      <c r="L5" s="233"/>
    </row>
    <row r="6" spans="1:12" ht="18" customHeight="1" x14ac:dyDescent="0.25">
      <c r="A6" s="424" t="s">
        <v>238</v>
      </c>
      <c r="B6" s="404" t="s">
        <v>240</v>
      </c>
      <c r="C6" s="424" t="s">
        <v>168</v>
      </c>
      <c r="D6" s="424"/>
      <c r="E6" s="424"/>
      <c r="F6" s="424"/>
      <c r="G6" s="424"/>
      <c r="H6" s="424"/>
      <c r="L6" s="233"/>
    </row>
    <row r="7" spans="1:12" ht="18" customHeight="1" x14ac:dyDescent="0.25">
      <c r="A7" s="424"/>
      <c r="B7" s="416"/>
      <c r="C7" s="424" t="s">
        <v>169</v>
      </c>
      <c r="D7" s="424" t="s">
        <v>170</v>
      </c>
      <c r="E7" s="404" t="s">
        <v>165</v>
      </c>
      <c r="F7" s="424" t="s">
        <v>172</v>
      </c>
      <c r="G7" s="424" t="s">
        <v>167</v>
      </c>
      <c r="H7" s="406" t="s">
        <v>171</v>
      </c>
      <c r="L7" s="233"/>
    </row>
    <row r="8" spans="1:12" ht="18" customHeight="1" x14ac:dyDescent="0.25">
      <c r="A8" s="424"/>
      <c r="B8" s="405"/>
      <c r="C8" s="424"/>
      <c r="D8" s="424"/>
      <c r="E8" s="405"/>
      <c r="F8" s="424"/>
      <c r="G8" s="424"/>
      <c r="H8" s="406"/>
      <c r="L8" s="233"/>
    </row>
    <row r="9" spans="1:12" ht="13.8" x14ac:dyDescent="0.25">
      <c r="A9" s="131"/>
      <c r="B9" s="131"/>
      <c r="C9" s="131"/>
      <c r="D9" s="131"/>
      <c r="E9" s="131"/>
      <c r="F9" s="131"/>
      <c r="G9" s="131"/>
      <c r="H9" s="131"/>
      <c r="L9" s="233"/>
    </row>
    <row r="10" spans="1:12" ht="20.100000000000001" customHeight="1" x14ac:dyDescent="0.25">
      <c r="A10" s="127" t="s">
        <v>1</v>
      </c>
      <c r="B10" s="188">
        <v>43156323.350299947</v>
      </c>
      <c r="C10" s="188">
        <v>9999484.4415659849</v>
      </c>
      <c r="D10" s="188">
        <v>2275577.9256084203</v>
      </c>
      <c r="E10" s="188">
        <v>30394968.684165116</v>
      </c>
      <c r="F10" s="188">
        <v>299.99999999999994</v>
      </c>
      <c r="G10" s="188">
        <v>239666</v>
      </c>
      <c r="H10" s="188">
        <v>246326.29896047042</v>
      </c>
      <c r="L10" s="233"/>
    </row>
    <row r="11" spans="1:12" ht="13.8" x14ac:dyDescent="0.25">
      <c r="A11" s="128"/>
      <c r="B11" s="198"/>
      <c r="C11" s="198"/>
      <c r="D11" s="198"/>
      <c r="E11" s="198"/>
      <c r="F11" s="198"/>
      <c r="G11" s="198"/>
      <c r="H11" s="198"/>
      <c r="L11" s="233"/>
    </row>
    <row r="12" spans="1:12" ht="20.100000000000001" customHeight="1" x14ac:dyDescent="0.25">
      <c r="A12" s="127" t="s">
        <v>3</v>
      </c>
      <c r="B12" s="199">
        <v>28862228.8958425</v>
      </c>
      <c r="C12" s="199">
        <v>8413220.8653352745</v>
      </c>
      <c r="D12" s="199">
        <v>1456388.9192450505</v>
      </c>
      <c r="E12" s="199">
        <v>18766746.111262195</v>
      </c>
      <c r="F12" s="199" t="s">
        <v>445</v>
      </c>
      <c r="G12" s="199">
        <v>197666</v>
      </c>
      <c r="H12" s="199">
        <v>28207</v>
      </c>
      <c r="L12" s="233"/>
    </row>
    <row r="13" spans="1:12" ht="20.100000000000001" customHeight="1" x14ac:dyDescent="0.25">
      <c r="A13" s="128" t="s">
        <v>5</v>
      </c>
      <c r="B13" s="198">
        <v>11912007.314807316</v>
      </c>
      <c r="C13" s="198">
        <v>1577173.5762307053</v>
      </c>
      <c r="D13" s="198">
        <v>514343.43955230841</v>
      </c>
      <c r="E13" s="198">
        <v>9560071.0000638273</v>
      </c>
      <c r="F13" s="198">
        <v>300</v>
      </c>
      <c r="G13" s="198">
        <v>42000</v>
      </c>
      <c r="H13" s="198">
        <v>218119.29896047045</v>
      </c>
      <c r="L13" s="233"/>
    </row>
    <row r="14" spans="1:12" ht="20.100000000000001" customHeight="1" x14ac:dyDescent="0.25">
      <c r="A14" s="127" t="s">
        <v>7</v>
      </c>
      <c r="B14" s="199">
        <v>2136741.5728391106</v>
      </c>
      <c r="C14" s="199">
        <v>9090</v>
      </c>
      <c r="D14" s="199">
        <v>60000</v>
      </c>
      <c r="E14" s="199">
        <v>2067651.5728391109</v>
      </c>
      <c r="F14" s="199" t="s">
        <v>445</v>
      </c>
      <c r="G14" s="199" t="s">
        <v>445</v>
      </c>
      <c r="H14" s="199" t="s">
        <v>445</v>
      </c>
      <c r="L14" s="233"/>
    </row>
    <row r="15" spans="1:12" ht="20.100000000000001" customHeight="1" x14ac:dyDescent="0.25">
      <c r="A15" s="128" t="s">
        <v>466</v>
      </c>
      <c r="B15" s="198">
        <v>245345.56681106114</v>
      </c>
      <c r="C15" s="198" t="s">
        <v>445</v>
      </c>
      <c r="D15" s="198">
        <v>244845.56681106114</v>
      </c>
      <c r="E15" s="198">
        <v>500</v>
      </c>
      <c r="F15" s="198" t="s">
        <v>445</v>
      </c>
      <c r="G15" s="198" t="s">
        <v>445</v>
      </c>
      <c r="H15" s="198" t="s">
        <v>445</v>
      </c>
      <c r="L15" s="233"/>
    </row>
    <row r="16" spans="1:12" ht="13.8" x14ac:dyDescent="0.25">
      <c r="A16" s="127"/>
      <c r="B16" s="199"/>
      <c r="C16" s="199"/>
      <c r="D16" s="199"/>
      <c r="E16" s="199"/>
      <c r="F16" s="199"/>
      <c r="G16" s="199"/>
      <c r="H16" s="199"/>
      <c r="L16" s="233"/>
    </row>
    <row r="17" spans="1:12" ht="20.100000000000001" customHeight="1" x14ac:dyDescent="0.25">
      <c r="A17" s="103" t="s">
        <v>3</v>
      </c>
      <c r="B17" s="198"/>
      <c r="C17" s="198"/>
      <c r="D17" s="198"/>
      <c r="E17" s="198"/>
      <c r="F17" s="198"/>
      <c r="G17" s="198"/>
      <c r="H17" s="198"/>
      <c r="L17" s="233"/>
    </row>
    <row r="18" spans="1:12" ht="13.8" x14ac:dyDescent="0.25">
      <c r="A18" s="127"/>
      <c r="B18" s="199"/>
      <c r="C18" s="199"/>
      <c r="D18" s="199"/>
      <c r="E18" s="199"/>
      <c r="F18" s="199"/>
      <c r="G18" s="199"/>
      <c r="H18" s="199"/>
      <c r="L18" s="233"/>
    </row>
    <row r="19" spans="1:12" ht="20.100000000000001" customHeight="1" x14ac:dyDescent="0.25">
      <c r="A19" s="128" t="s">
        <v>186</v>
      </c>
      <c r="B19" s="198">
        <v>234025.10421721835</v>
      </c>
      <c r="C19" s="198">
        <v>25124.650056424678</v>
      </c>
      <c r="D19" s="198">
        <v>58871.867901476537</v>
      </c>
      <c r="E19" s="198">
        <v>150028.58625931721</v>
      </c>
      <c r="F19" s="198" t="s">
        <v>445</v>
      </c>
      <c r="G19" s="198" t="s">
        <v>445</v>
      </c>
      <c r="H19" s="198" t="s">
        <v>445</v>
      </c>
      <c r="L19" s="233"/>
    </row>
    <row r="20" spans="1:12" ht="20.100000000000001" customHeight="1" x14ac:dyDescent="0.25">
      <c r="A20" s="127" t="s">
        <v>249</v>
      </c>
      <c r="B20" s="199">
        <v>171428.63507921534</v>
      </c>
      <c r="C20" s="199" t="s">
        <v>445</v>
      </c>
      <c r="D20" s="199" t="s">
        <v>445</v>
      </c>
      <c r="E20" s="199">
        <v>171428.63507921534</v>
      </c>
      <c r="F20" s="199" t="s">
        <v>445</v>
      </c>
      <c r="G20" s="199" t="s">
        <v>445</v>
      </c>
      <c r="H20" s="199" t="s">
        <v>445</v>
      </c>
      <c r="L20" s="233"/>
    </row>
    <row r="21" spans="1:12" ht="20.100000000000001" customHeight="1" x14ac:dyDescent="0.25">
      <c r="A21" s="128" t="s">
        <v>180</v>
      </c>
      <c r="B21" s="198">
        <v>412216.86996565352</v>
      </c>
      <c r="C21" s="198">
        <v>900</v>
      </c>
      <c r="D21" s="198" t="s">
        <v>445</v>
      </c>
      <c r="E21" s="198">
        <v>411316.86996565352</v>
      </c>
      <c r="F21" s="198" t="s">
        <v>445</v>
      </c>
      <c r="G21" s="198" t="s">
        <v>445</v>
      </c>
      <c r="H21" s="198" t="s">
        <v>445</v>
      </c>
      <c r="L21" s="233"/>
    </row>
    <row r="22" spans="1:12" ht="20.100000000000001" customHeight="1" x14ac:dyDescent="0.25">
      <c r="A22" s="127" t="s">
        <v>192</v>
      </c>
      <c r="B22" s="199">
        <v>619449</v>
      </c>
      <c r="C22" s="199">
        <v>28</v>
      </c>
      <c r="D22" s="199">
        <v>28360</v>
      </c>
      <c r="E22" s="199">
        <v>562325</v>
      </c>
      <c r="F22" s="199" t="s">
        <v>445</v>
      </c>
      <c r="G22" s="199">
        <v>28736</v>
      </c>
      <c r="H22" s="199" t="s">
        <v>445</v>
      </c>
      <c r="L22" s="233"/>
    </row>
    <row r="23" spans="1:12" ht="20.100000000000001" customHeight="1" x14ac:dyDescent="0.25">
      <c r="A23" s="128" t="s">
        <v>179</v>
      </c>
      <c r="B23" s="198">
        <v>3246812.0868686265</v>
      </c>
      <c r="C23" s="198">
        <v>2903902.4373665955</v>
      </c>
      <c r="D23" s="198" t="s">
        <v>445</v>
      </c>
      <c r="E23" s="198">
        <v>342909.64950203145</v>
      </c>
      <c r="F23" s="198" t="s">
        <v>445</v>
      </c>
      <c r="G23" s="198" t="s">
        <v>445</v>
      </c>
      <c r="H23" s="198" t="s">
        <v>445</v>
      </c>
      <c r="L23" s="233"/>
    </row>
    <row r="24" spans="1:12" ht="20.100000000000001" customHeight="1" x14ac:dyDescent="0.25">
      <c r="A24" s="127" t="s">
        <v>190</v>
      </c>
      <c r="B24" s="199">
        <v>1445616.7276303498</v>
      </c>
      <c r="C24" s="199">
        <v>124135.55790016959</v>
      </c>
      <c r="D24" s="199">
        <v>800</v>
      </c>
      <c r="E24" s="199">
        <v>1320681.1697301797</v>
      </c>
      <c r="F24" s="199" t="s">
        <v>445</v>
      </c>
      <c r="G24" s="199" t="s">
        <v>445</v>
      </c>
      <c r="H24" s="199" t="s">
        <v>445</v>
      </c>
      <c r="L24" s="233"/>
    </row>
    <row r="25" spans="1:12" ht="20.100000000000001" customHeight="1" x14ac:dyDescent="0.25">
      <c r="A25" s="128" t="s">
        <v>193</v>
      </c>
      <c r="B25" s="198">
        <v>1721279.1323087418</v>
      </c>
      <c r="C25" s="198" t="s">
        <v>445</v>
      </c>
      <c r="D25" s="198">
        <v>203000</v>
      </c>
      <c r="E25" s="198">
        <v>1459716.1323087416</v>
      </c>
      <c r="F25" s="198" t="s">
        <v>445</v>
      </c>
      <c r="G25" s="198">
        <v>58563</v>
      </c>
      <c r="H25" s="198" t="s">
        <v>445</v>
      </c>
      <c r="L25" s="233"/>
    </row>
    <row r="26" spans="1:12" ht="20.100000000000001" customHeight="1" x14ac:dyDescent="0.25">
      <c r="A26" s="127" t="s">
        <v>181</v>
      </c>
      <c r="B26" s="199">
        <v>344450.78427367605</v>
      </c>
      <c r="C26" s="199">
        <v>6490.868985945348</v>
      </c>
      <c r="D26" s="199" t="s">
        <v>445</v>
      </c>
      <c r="E26" s="199">
        <v>337959.91528773069</v>
      </c>
      <c r="F26" s="199" t="s">
        <v>445</v>
      </c>
      <c r="G26" s="199" t="s">
        <v>445</v>
      </c>
      <c r="H26" s="199" t="s">
        <v>445</v>
      </c>
      <c r="L26" s="233"/>
    </row>
    <row r="27" spans="1:12" ht="20.100000000000001" customHeight="1" x14ac:dyDescent="0.25">
      <c r="A27" s="128" t="s">
        <v>184</v>
      </c>
      <c r="B27" s="198">
        <v>5526699.1436838871</v>
      </c>
      <c r="C27" s="198">
        <v>1358077.5473103723</v>
      </c>
      <c r="D27" s="198">
        <v>466273.99999999988</v>
      </c>
      <c r="E27" s="198">
        <v>3591493.5963735129</v>
      </c>
      <c r="F27" s="198" t="s">
        <v>445</v>
      </c>
      <c r="G27" s="198">
        <v>110367</v>
      </c>
      <c r="H27" s="198">
        <v>487</v>
      </c>
      <c r="L27" s="233"/>
    </row>
    <row r="28" spans="1:12" ht="20.100000000000001" customHeight="1" x14ac:dyDescent="0.25">
      <c r="A28" s="127" t="s">
        <v>195</v>
      </c>
      <c r="B28" s="199">
        <v>8367274.8089072276</v>
      </c>
      <c r="C28" s="199">
        <v>3973975.0513435733</v>
      </c>
      <c r="D28" s="199">
        <v>699083.05134357407</v>
      </c>
      <c r="E28" s="199">
        <v>3693496.7062200853</v>
      </c>
      <c r="F28" s="199" t="s">
        <v>445</v>
      </c>
      <c r="G28" s="199" t="s">
        <v>445</v>
      </c>
      <c r="H28" s="199">
        <v>720</v>
      </c>
      <c r="L28" s="233"/>
    </row>
    <row r="29" spans="1:12" ht="23.25" customHeight="1" x14ac:dyDescent="0.25">
      <c r="A29" s="128" t="s">
        <v>250</v>
      </c>
      <c r="B29" s="198">
        <v>6772976.6029079231</v>
      </c>
      <c r="C29" s="198">
        <v>20586.752372197476</v>
      </c>
      <c r="D29" s="198" t="s">
        <v>445</v>
      </c>
      <c r="E29" s="198">
        <v>6725389.850535728</v>
      </c>
      <c r="F29" s="198" t="s">
        <v>445</v>
      </c>
      <c r="G29" s="198" t="s">
        <v>445</v>
      </c>
      <c r="H29" s="198">
        <v>27000</v>
      </c>
      <c r="L29" s="233"/>
    </row>
    <row r="30" spans="1:12" ht="13.8" x14ac:dyDescent="0.25">
      <c r="A30" s="127"/>
      <c r="B30" s="199"/>
      <c r="C30" s="199"/>
      <c r="D30" s="199"/>
      <c r="E30" s="199"/>
      <c r="F30" s="199"/>
      <c r="G30" s="199"/>
      <c r="H30" s="199"/>
      <c r="L30" s="233"/>
    </row>
    <row r="31" spans="1:12" ht="13.8" x14ac:dyDescent="0.25">
      <c r="A31" s="103" t="s">
        <v>5</v>
      </c>
      <c r="B31" s="198"/>
      <c r="C31" s="198"/>
      <c r="D31" s="198"/>
      <c r="E31" s="198"/>
      <c r="F31" s="198"/>
      <c r="G31" s="198"/>
      <c r="H31" s="198"/>
      <c r="L31" s="233"/>
    </row>
    <row r="32" spans="1:12" ht="13.8" x14ac:dyDescent="0.25">
      <c r="A32" s="127"/>
      <c r="B32" s="199"/>
      <c r="C32" s="199"/>
      <c r="D32" s="199"/>
      <c r="E32" s="199"/>
      <c r="F32" s="199"/>
      <c r="G32" s="199"/>
      <c r="H32" s="199"/>
      <c r="L32" s="233"/>
    </row>
    <row r="33" spans="1:8" ht="20.100000000000001" customHeight="1" x14ac:dyDescent="0.25">
      <c r="A33" s="128" t="s">
        <v>175</v>
      </c>
      <c r="B33" s="198">
        <v>1830907.8838667374</v>
      </c>
      <c r="C33" s="198">
        <v>322865.66792501428</v>
      </c>
      <c r="D33" s="198">
        <v>10</v>
      </c>
      <c r="E33" s="198">
        <v>1289612.9169812531</v>
      </c>
      <c r="F33" s="198">
        <v>300</v>
      </c>
      <c r="G33" s="198" t="s">
        <v>445</v>
      </c>
      <c r="H33" s="198">
        <v>218119.29896047045</v>
      </c>
    </row>
    <row r="34" spans="1:8" ht="20.100000000000001" customHeight="1" x14ac:dyDescent="0.25">
      <c r="A34" s="127" t="s">
        <v>183</v>
      </c>
      <c r="B34" s="199">
        <v>11171.357243982236</v>
      </c>
      <c r="C34" s="199">
        <v>30</v>
      </c>
      <c r="D34" s="199" t="s">
        <v>445</v>
      </c>
      <c r="E34" s="199">
        <v>11141.357243982235</v>
      </c>
      <c r="F34" s="199" t="s">
        <v>445</v>
      </c>
      <c r="G34" s="199" t="s">
        <v>445</v>
      </c>
      <c r="H34" s="199" t="s">
        <v>445</v>
      </c>
    </row>
    <row r="35" spans="1:8" ht="20.100000000000001" customHeight="1" x14ac:dyDescent="0.25">
      <c r="A35" s="128" t="s">
        <v>178</v>
      </c>
      <c r="B35" s="198">
        <v>6892662.4395523071</v>
      </c>
      <c r="C35" s="198">
        <v>44000</v>
      </c>
      <c r="D35" s="198">
        <v>197535.43955230841</v>
      </c>
      <c r="E35" s="198">
        <v>6651126.9999999972</v>
      </c>
      <c r="F35" s="198" t="s">
        <v>445</v>
      </c>
      <c r="G35" s="198" t="s">
        <v>445</v>
      </c>
      <c r="H35" s="198" t="s">
        <v>445</v>
      </c>
    </row>
    <row r="36" spans="1:8" ht="20.100000000000001" customHeight="1" x14ac:dyDescent="0.25">
      <c r="A36" s="127" t="s">
        <v>176</v>
      </c>
      <c r="B36" s="199">
        <v>375748</v>
      </c>
      <c r="C36" s="199">
        <v>44100</v>
      </c>
      <c r="D36" s="199">
        <v>59998</v>
      </c>
      <c r="E36" s="199">
        <v>271650</v>
      </c>
      <c r="F36" s="199" t="s">
        <v>445</v>
      </c>
      <c r="G36" s="199" t="s">
        <v>445</v>
      </c>
      <c r="H36" s="199" t="s">
        <v>445</v>
      </c>
    </row>
    <row r="37" spans="1:8" ht="20.100000000000001" customHeight="1" x14ac:dyDescent="0.25">
      <c r="A37" s="128" t="s">
        <v>182</v>
      </c>
      <c r="B37" s="198">
        <v>2577517.6341442829</v>
      </c>
      <c r="C37" s="198">
        <v>1166177.9083056902</v>
      </c>
      <c r="D37" s="198">
        <v>256800</v>
      </c>
      <c r="E37" s="198">
        <v>1154539.7258385923</v>
      </c>
      <c r="F37" s="198" t="s">
        <v>445</v>
      </c>
      <c r="G37" s="198" t="s">
        <v>445</v>
      </c>
      <c r="H37" s="198" t="s">
        <v>445</v>
      </c>
    </row>
    <row r="38" spans="1:8" ht="20.100000000000001" customHeight="1" x14ac:dyDescent="0.25">
      <c r="A38" s="127" t="s">
        <v>189</v>
      </c>
      <c r="B38" s="199">
        <v>224000</v>
      </c>
      <c r="C38" s="199" t="s">
        <v>445</v>
      </c>
      <c r="D38" s="199" t="s">
        <v>445</v>
      </c>
      <c r="E38" s="199">
        <v>182000</v>
      </c>
      <c r="F38" s="199" t="s">
        <v>445</v>
      </c>
      <c r="G38" s="199">
        <v>42000</v>
      </c>
      <c r="H38" s="199" t="s">
        <v>445</v>
      </c>
    </row>
    <row r="39" spans="1:8" ht="13.8" x14ac:dyDescent="0.25">
      <c r="A39" s="128"/>
      <c r="B39" s="198"/>
      <c r="C39" s="198"/>
      <c r="D39" s="198"/>
      <c r="E39" s="198"/>
      <c r="F39" s="198"/>
      <c r="G39" s="198"/>
      <c r="H39" s="198"/>
    </row>
    <row r="40" spans="1:8" ht="20.100000000000001" customHeight="1" x14ac:dyDescent="0.25">
      <c r="A40" s="137" t="s">
        <v>7</v>
      </c>
      <c r="B40" s="199"/>
      <c r="C40" s="199"/>
      <c r="D40" s="199"/>
      <c r="E40" s="199"/>
      <c r="F40" s="199"/>
      <c r="G40" s="199"/>
      <c r="H40" s="199"/>
    </row>
    <row r="41" spans="1:8" ht="13.8" x14ac:dyDescent="0.25">
      <c r="A41" s="128"/>
      <c r="B41" s="198"/>
      <c r="C41" s="198"/>
      <c r="D41" s="198"/>
      <c r="E41" s="198"/>
      <c r="F41" s="198"/>
      <c r="G41" s="198"/>
      <c r="H41" s="198"/>
    </row>
    <row r="42" spans="1:8" ht="20.100000000000001" customHeight="1" x14ac:dyDescent="0.25">
      <c r="A42" s="127" t="s">
        <v>251</v>
      </c>
      <c r="B42" s="199">
        <v>15800</v>
      </c>
      <c r="C42" s="199" t="s">
        <v>445</v>
      </c>
      <c r="D42" s="199" t="s">
        <v>445</v>
      </c>
      <c r="E42" s="199">
        <v>15800</v>
      </c>
      <c r="F42" s="199" t="s">
        <v>445</v>
      </c>
      <c r="G42" s="199" t="s">
        <v>445</v>
      </c>
      <c r="H42" s="199" t="s">
        <v>445</v>
      </c>
    </row>
    <row r="43" spans="1:8" ht="20.100000000000001" customHeight="1" x14ac:dyDescent="0.25">
      <c r="A43" s="128" t="s">
        <v>194</v>
      </c>
      <c r="B43" s="198">
        <v>89200</v>
      </c>
      <c r="C43" s="198" t="s">
        <v>445</v>
      </c>
      <c r="D43" s="198">
        <v>40000</v>
      </c>
      <c r="E43" s="198">
        <v>49200</v>
      </c>
      <c r="F43" s="198" t="s">
        <v>445</v>
      </c>
      <c r="G43" s="198" t="s">
        <v>445</v>
      </c>
      <c r="H43" s="198" t="s">
        <v>445</v>
      </c>
    </row>
    <row r="44" spans="1:8" ht="20.100000000000001" customHeight="1" x14ac:dyDescent="0.25">
      <c r="A44" s="127" t="s">
        <v>191</v>
      </c>
      <c r="B44" s="199">
        <v>27679.350144560172</v>
      </c>
      <c r="C44" s="199">
        <v>9000</v>
      </c>
      <c r="D44" s="199" t="s">
        <v>445</v>
      </c>
      <c r="E44" s="199">
        <v>18679.35014456018</v>
      </c>
      <c r="F44" s="199" t="s">
        <v>445</v>
      </c>
      <c r="G44" s="199" t="s">
        <v>445</v>
      </c>
      <c r="H44" s="199" t="s">
        <v>445</v>
      </c>
    </row>
    <row r="45" spans="1:8" ht="20.100000000000001" customHeight="1" x14ac:dyDescent="0.25">
      <c r="A45" s="128" t="s">
        <v>185</v>
      </c>
      <c r="B45" s="198">
        <v>1994833.3949390575</v>
      </c>
      <c r="C45" s="198" t="s">
        <v>445</v>
      </c>
      <c r="D45" s="198">
        <v>20000</v>
      </c>
      <c r="E45" s="198">
        <v>1974833.3949390587</v>
      </c>
      <c r="F45" s="198" t="s">
        <v>445</v>
      </c>
      <c r="G45" s="198" t="s">
        <v>445</v>
      </c>
      <c r="H45" s="198" t="s">
        <v>445</v>
      </c>
    </row>
    <row r="46" spans="1:8" ht="20.100000000000001" customHeight="1" x14ac:dyDescent="0.25">
      <c r="A46" s="127" t="s">
        <v>188</v>
      </c>
      <c r="B46" s="199">
        <v>5938.8277554919923</v>
      </c>
      <c r="C46" s="199" t="s">
        <v>445</v>
      </c>
      <c r="D46" s="199" t="s">
        <v>445</v>
      </c>
      <c r="E46" s="199">
        <v>5938.8277554919923</v>
      </c>
      <c r="F46" s="199" t="s">
        <v>445</v>
      </c>
      <c r="G46" s="199" t="s">
        <v>445</v>
      </c>
      <c r="H46" s="199" t="s">
        <v>445</v>
      </c>
    </row>
    <row r="47" spans="1:8" ht="20.100000000000001" customHeight="1" x14ac:dyDescent="0.25">
      <c r="A47" s="128" t="s">
        <v>252</v>
      </c>
      <c r="B47" s="198">
        <v>3290</v>
      </c>
      <c r="C47" s="198">
        <v>90</v>
      </c>
      <c r="D47" s="198" t="s">
        <v>445</v>
      </c>
      <c r="E47" s="198">
        <v>3200</v>
      </c>
      <c r="F47" s="198" t="s">
        <v>445</v>
      </c>
      <c r="G47" s="198" t="s">
        <v>445</v>
      </c>
      <c r="H47" s="198" t="s">
        <v>445</v>
      </c>
    </row>
    <row r="48" spans="1:8" ht="20.100000000000001" customHeight="1" x14ac:dyDescent="0.25">
      <c r="A48" s="137" t="s">
        <v>466</v>
      </c>
      <c r="B48" s="199">
        <v>245345.56681106114</v>
      </c>
      <c r="C48" s="199" t="s">
        <v>445</v>
      </c>
      <c r="D48" s="199">
        <v>244845.56681106114</v>
      </c>
      <c r="E48" s="199">
        <v>500</v>
      </c>
      <c r="F48" s="199" t="s">
        <v>445</v>
      </c>
      <c r="G48" s="199" t="s">
        <v>445</v>
      </c>
      <c r="H48" s="199" t="s">
        <v>445</v>
      </c>
    </row>
    <row r="49" spans="1:10" x14ac:dyDescent="0.25">
      <c r="A49"/>
      <c r="B49"/>
      <c r="C49"/>
      <c r="D49"/>
      <c r="E49"/>
      <c r="F49"/>
      <c r="G49"/>
      <c r="H49"/>
      <c r="I49"/>
      <c r="J49"/>
    </row>
    <row r="50" spans="1:10" x14ac:dyDescent="0.25">
      <c r="A50" s="378" t="s">
        <v>487</v>
      </c>
      <c r="B50" s="378"/>
      <c r="C50" s="378"/>
      <c r="D50" s="378"/>
      <c r="E50" s="378"/>
      <c r="F50" s="378"/>
      <c r="G50" s="378"/>
      <c r="H50" s="378"/>
      <c r="I50" s="378"/>
      <c r="J50" s="378"/>
    </row>
  </sheetData>
  <mergeCells count="13">
    <mergeCell ref="A50:J50"/>
    <mergeCell ref="G7:G8"/>
    <mergeCell ref="H7:H8"/>
    <mergeCell ref="A3:H3"/>
    <mergeCell ref="A4:H4"/>
    <mergeCell ref="A5:H5"/>
    <mergeCell ref="A6:A8"/>
    <mergeCell ref="B6:B8"/>
    <mergeCell ref="C6:H6"/>
    <mergeCell ref="C7:C8"/>
    <mergeCell ref="D7:D8"/>
    <mergeCell ref="E7:E8"/>
    <mergeCell ref="F7:F8"/>
  </mergeCells>
  <hyperlinks>
    <hyperlink ref="J1" location="ÍNDICE!A1" display="INDICE" xr:uid="{00000000-0004-0000-3600-000000000000}"/>
  </hyperlinks>
  <pageMargins left="2.3622047244094491" right="0" top="0" bottom="0" header="0" footer="0"/>
  <pageSetup paperSize="9" scale="62" fitToWidth="0" orientation="landscape" r:id="rId1"/>
  <headerFooter alignWithMargins="0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 codeName="Hoja53">
    <pageSetUpPr fitToPage="1"/>
  </sheetPr>
  <dimension ref="A1:S50"/>
  <sheetViews>
    <sheetView showGridLines="0" zoomScale="80" zoomScaleNormal="80" workbookViewId="0">
      <selection activeCell="B58" sqref="B58"/>
    </sheetView>
  </sheetViews>
  <sheetFormatPr baseColWidth="10" defaultColWidth="11.44140625" defaultRowHeight="13.2" x14ac:dyDescent="0.25"/>
  <cols>
    <col min="1" max="1" width="42.33203125" style="26" customWidth="1"/>
    <col min="2" max="2" width="15.5546875" style="26" customWidth="1"/>
    <col min="3" max="3" width="17.6640625" style="26" customWidth="1"/>
    <col min="4" max="4" width="11.6640625" style="26" customWidth="1"/>
    <col min="5" max="5" width="15.44140625" style="26" customWidth="1"/>
    <col min="6" max="6" width="11.5546875" style="26" customWidth="1"/>
    <col min="7" max="7" width="16.5546875" style="26" customWidth="1"/>
    <col min="8" max="8" width="11.5546875" style="26" customWidth="1"/>
    <col min="9" max="9" width="16.33203125" style="26" customWidth="1"/>
    <col min="10" max="16384" width="11.44140625" style="26"/>
  </cols>
  <sheetData>
    <row r="1" spans="1:19" ht="87.75" customHeight="1" x14ac:dyDescent="0.25">
      <c r="K1" s="206" t="s">
        <v>151</v>
      </c>
    </row>
    <row r="3" spans="1:19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I3" s="403"/>
    </row>
    <row r="4" spans="1:19" ht="15.9" customHeight="1" x14ac:dyDescent="0.25">
      <c r="A4" s="403" t="s">
        <v>514</v>
      </c>
      <c r="B4" s="403"/>
      <c r="C4" s="403"/>
      <c r="D4" s="403"/>
      <c r="E4" s="403"/>
      <c r="F4" s="403"/>
      <c r="G4" s="403"/>
      <c r="H4" s="403"/>
      <c r="I4" s="403"/>
    </row>
    <row r="5" spans="1:19" x14ac:dyDescent="0.25">
      <c r="A5" s="402"/>
      <c r="B5" s="402"/>
      <c r="C5" s="402"/>
      <c r="D5" s="402"/>
      <c r="E5" s="402"/>
      <c r="F5" s="402"/>
      <c r="G5" s="402"/>
      <c r="H5" s="402"/>
      <c r="I5" s="402"/>
    </row>
    <row r="6" spans="1:19" ht="13.8" x14ac:dyDescent="0.25">
      <c r="A6" s="424" t="s">
        <v>238</v>
      </c>
      <c r="B6" s="424" t="s">
        <v>427</v>
      </c>
      <c r="C6" s="424"/>
      <c r="D6" s="424"/>
      <c r="E6" s="424"/>
      <c r="F6" s="424"/>
      <c r="G6" s="424"/>
      <c r="H6" s="424"/>
      <c r="I6" s="424"/>
    </row>
    <row r="7" spans="1:19" ht="36.75" customHeight="1" x14ac:dyDescent="0.25">
      <c r="A7" s="424"/>
      <c r="B7" s="424" t="s">
        <v>426</v>
      </c>
      <c r="C7" s="424"/>
      <c r="D7" s="406" t="s">
        <v>425</v>
      </c>
      <c r="E7" s="408"/>
      <c r="F7" s="424" t="s">
        <v>424</v>
      </c>
      <c r="G7" s="424"/>
      <c r="H7" s="424" t="s">
        <v>423</v>
      </c>
      <c r="I7" s="424"/>
      <c r="K7" s="215"/>
      <c r="L7" s="215"/>
      <c r="M7" s="215"/>
      <c r="N7" s="215"/>
      <c r="O7" s="215"/>
      <c r="P7" s="215"/>
      <c r="Q7" s="215"/>
      <c r="R7" s="215"/>
      <c r="S7" s="215"/>
    </row>
    <row r="8" spans="1:19" ht="18" customHeight="1" x14ac:dyDescent="0.25">
      <c r="A8" s="424"/>
      <c r="B8" s="346" t="s">
        <v>231</v>
      </c>
      <c r="C8" s="346" t="s">
        <v>230</v>
      </c>
      <c r="D8" s="346" t="s">
        <v>231</v>
      </c>
      <c r="E8" s="346" t="s">
        <v>230</v>
      </c>
      <c r="F8" s="346" t="s">
        <v>231</v>
      </c>
      <c r="G8" s="346" t="s">
        <v>230</v>
      </c>
      <c r="H8" s="346" t="s">
        <v>231</v>
      </c>
      <c r="I8" s="346" t="s">
        <v>230</v>
      </c>
    </row>
    <row r="9" spans="1:19" ht="13.8" x14ac:dyDescent="0.25">
      <c r="A9" s="131"/>
      <c r="B9" s="131"/>
      <c r="C9" s="131"/>
      <c r="D9" s="131"/>
      <c r="E9" s="131"/>
      <c r="F9" s="131"/>
      <c r="G9" s="131"/>
      <c r="H9" s="131"/>
    </row>
    <row r="10" spans="1:19" ht="20.100000000000001" customHeight="1" x14ac:dyDescent="0.25">
      <c r="A10" s="127" t="s">
        <v>1</v>
      </c>
      <c r="B10" s="188">
        <v>204459.24046876861</v>
      </c>
      <c r="C10" s="188">
        <v>940041.43464392179</v>
      </c>
      <c r="D10" s="188">
        <v>84262.023738816279</v>
      </c>
      <c r="E10" s="188">
        <v>244536.92731064599</v>
      </c>
      <c r="F10" s="188">
        <v>11361.355436077967</v>
      </c>
      <c r="G10" s="188">
        <v>39793.808720587491</v>
      </c>
      <c r="H10" s="188">
        <v>855.59295966891511</v>
      </c>
      <c r="I10" s="188">
        <v>1705.2033184234663</v>
      </c>
    </row>
    <row r="11" spans="1:19" ht="13.8" x14ac:dyDescent="0.25">
      <c r="A11" s="128"/>
      <c r="B11" s="198"/>
      <c r="C11" s="198"/>
      <c r="D11" s="198"/>
      <c r="E11" s="198"/>
      <c r="F11" s="198"/>
      <c r="G11" s="198"/>
      <c r="H11" s="198"/>
      <c r="I11" s="198"/>
    </row>
    <row r="12" spans="1:19" ht="20.100000000000001" customHeight="1" x14ac:dyDescent="0.25">
      <c r="A12" s="127" t="s">
        <v>3</v>
      </c>
      <c r="B12" s="199">
        <v>53495.798673139841</v>
      </c>
      <c r="C12" s="199">
        <v>297606.38151079195</v>
      </c>
      <c r="D12" s="199">
        <v>13964.477211556024</v>
      </c>
      <c r="E12" s="199">
        <v>51397.326909536161</v>
      </c>
      <c r="F12" s="199">
        <v>1841.9734538521391</v>
      </c>
      <c r="G12" s="199">
        <v>4651.3440983739392</v>
      </c>
      <c r="H12" s="199">
        <v>478.81907855760323</v>
      </c>
      <c r="I12" s="199">
        <v>432.04090342515059</v>
      </c>
    </row>
    <row r="13" spans="1:19" ht="20.100000000000001" customHeight="1" x14ac:dyDescent="0.25">
      <c r="A13" s="128" t="s">
        <v>5</v>
      </c>
      <c r="B13" s="198">
        <v>109396.93198203601</v>
      </c>
      <c r="C13" s="198">
        <v>544025.88335288083</v>
      </c>
      <c r="D13" s="198">
        <v>67395.284735400259</v>
      </c>
      <c r="E13" s="198">
        <v>176626.06702496731</v>
      </c>
      <c r="F13" s="198">
        <v>8540.376013973053</v>
      </c>
      <c r="G13" s="198">
        <v>31625.075026250091</v>
      </c>
      <c r="H13" s="198">
        <v>375.4820619180561</v>
      </c>
      <c r="I13" s="198">
        <v>1116.5813344184473</v>
      </c>
    </row>
    <row r="14" spans="1:19" ht="20.100000000000001" customHeight="1" x14ac:dyDescent="0.25">
      <c r="A14" s="127" t="s">
        <v>7</v>
      </c>
      <c r="B14" s="199">
        <v>39087.955885729752</v>
      </c>
      <c r="C14" s="199">
        <v>85728.471042983132</v>
      </c>
      <c r="D14" s="199">
        <v>2774.0349785155568</v>
      </c>
      <c r="E14" s="199">
        <v>10789.658761608593</v>
      </c>
      <c r="F14" s="199">
        <v>977.71414905952236</v>
      </c>
      <c r="G14" s="199">
        <v>2813.3288733371355</v>
      </c>
      <c r="H14" s="199" t="s">
        <v>445</v>
      </c>
      <c r="I14" s="199">
        <v>156.58108057986843</v>
      </c>
    </row>
    <row r="15" spans="1:19" ht="20.100000000000001" customHeight="1" x14ac:dyDescent="0.25">
      <c r="A15" s="128" t="s">
        <v>466</v>
      </c>
      <c r="B15" s="198">
        <v>2478.5539278630231</v>
      </c>
      <c r="C15" s="198">
        <v>12680.698737270173</v>
      </c>
      <c r="D15" s="198">
        <v>128.2268133443188</v>
      </c>
      <c r="E15" s="198">
        <v>5723.8746145340428</v>
      </c>
      <c r="F15" s="198">
        <v>1.2918191932551062</v>
      </c>
      <c r="G15" s="198">
        <v>704.06072262633006</v>
      </c>
      <c r="H15" s="198">
        <v>1.2918191932551062</v>
      </c>
      <c r="I15" s="198" t="s">
        <v>445</v>
      </c>
    </row>
    <row r="16" spans="1:19" ht="14.4" x14ac:dyDescent="0.25">
      <c r="A16" s="127"/>
      <c r="B16" s="291"/>
      <c r="C16" s="291"/>
      <c r="D16" s="291"/>
      <c r="E16" s="291"/>
      <c r="F16" s="291"/>
      <c r="G16" s="291"/>
      <c r="H16" s="291"/>
      <c r="I16" s="291"/>
    </row>
    <row r="17" spans="1:9" ht="20.100000000000001" customHeight="1" x14ac:dyDescent="0.25">
      <c r="A17" s="103" t="s">
        <v>3</v>
      </c>
      <c r="B17" s="292"/>
      <c r="C17" s="292"/>
      <c r="D17" s="292"/>
      <c r="E17" s="292"/>
      <c r="F17" s="292"/>
      <c r="G17" s="292"/>
      <c r="H17" s="292"/>
      <c r="I17" s="292"/>
    </row>
    <row r="18" spans="1:9" ht="14.4" x14ac:dyDescent="0.25">
      <c r="A18" s="127"/>
      <c r="B18" s="291"/>
      <c r="C18" s="291"/>
      <c r="D18" s="291"/>
      <c r="E18" s="291"/>
      <c r="F18" s="291"/>
      <c r="G18" s="291"/>
      <c r="H18" s="291"/>
      <c r="I18" s="291"/>
    </row>
    <row r="19" spans="1:9" ht="20.100000000000001" customHeight="1" x14ac:dyDescent="0.25">
      <c r="A19" s="128" t="s">
        <v>186</v>
      </c>
      <c r="B19" s="198">
        <v>9322.0935689143516</v>
      </c>
      <c r="C19" s="198">
        <v>55477.201764763304</v>
      </c>
      <c r="D19" s="198">
        <v>1913.4064346710868</v>
      </c>
      <c r="E19" s="198">
        <v>6300.3189175756579</v>
      </c>
      <c r="F19" s="198">
        <v>9.1069784462248293</v>
      </c>
      <c r="G19" s="198">
        <v>1143.9429044573542</v>
      </c>
      <c r="H19" s="198" t="s">
        <v>445</v>
      </c>
      <c r="I19" s="198" t="s">
        <v>445</v>
      </c>
    </row>
    <row r="20" spans="1:9" ht="20.100000000000001" customHeight="1" x14ac:dyDescent="0.25">
      <c r="A20" s="127" t="s">
        <v>249</v>
      </c>
      <c r="B20" s="199">
        <v>2086.5869582494779</v>
      </c>
      <c r="C20" s="199">
        <v>34551.048400798019</v>
      </c>
      <c r="D20" s="199">
        <v>2609.9898350866101</v>
      </c>
      <c r="E20" s="199">
        <v>15482.770384472347</v>
      </c>
      <c r="F20" s="199">
        <v>207.40750013898625</v>
      </c>
      <c r="G20" s="199">
        <v>562.54210606079312</v>
      </c>
      <c r="H20" s="199" t="s">
        <v>445</v>
      </c>
      <c r="I20" s="199">
        <v>15.259331074808046</v>
      </c>
    </row>
    <row r="21" spans="1:9" ht="20.100000000000001" customHeight="1" x14ac:dyDescent="0.25">
      <c r="A21" s="128" t="s">
        <v>180</v>
      </c>
      <c r="B21" s="198">
        <v>1905.3984438921866</v>
      </c>
      <c r="C21" s="198">
        <v>19989.936795788577</v>
      </c>
      <c r="D21" s="198">
        <v>932.59248426112242</v>
      </c>
      <c r="E21" s="198">
        <v>3798.195987520638</v>
      </c>
      <c r="F21" s="198" t="s">
        <v>445</v>
      </c>
      <c r="G21" s="198">
        <v>97.677053430262859</v>
      </c>
      <c r="H21" s="198" t="s">
        <v>445</v>
      </c>
      <c r="I21" s="198" t="s">
        <v>445</v>
      </c>
    </row>
    <row r="22" spans="1:9" ht="20.100000000000001" customHeight="1" x14ac:dyDescent="0.25">
      <c r="A22" s="127" t="s">
        <v>192</v>
      </c>
      <c r="B22" s="199">
        <v>3562.6476802181078</v>
      </c>
      <c r="C22" s="199">
        <v>12282.249040988381</v>
      </c>
      <c r="D22" s="199">
        <v>522.8156550854045</v>
      </c>
      <c r="E22" s="199">
        <v>155.98872810312318</v>
      </c>
      <c r="F22" s="199">
        <v>45.435910769541906</v>
      </c>
      <c r="G22" s="199">
        <v>103.06712169430045</v>
      </c>
      <c r="H22" s="199" t="s">
        <v>445</v>
      </c>
      <c r="I22" s="199" t="s">
        <v>445</v>
      </c>
    </row>
    <row r="23" spans="1:9" ht="20.100000000000001" customHeight="1" x14ac:dyDescent="0.25">
      <c r="A23" s="128" t="s">
        <v>179</v>
      </c>
      <c r="B23" s="198">
        <v>7362.1916738027994</v>
      </c>
      <c r="C23" s="198">
        <v>30766.330047793508</v>
      </c>
      <c r="D23" s="198">
        <v>2173.9147931315601</v>
      </c>
      <c r="E23" s="198">
        <v>7010.8693292167754</v>
      </c>
      <c r="F23" s="198">
        <v>564.17896829969789</v>
      </c>
      <c r="G23" s="198">
        <v>326.2748114931926</v>
      </c>
      <c r="H23" s="198" t="s">
        <v>445</v>
      </c>
      <c r="I23" s="198" t="s">
        <v>445</v>
      </c>
    </row>
    <row r="24" spans="1:9" ht="20.100000000000001" customHeight="1" x14ac:dyDescent="0.25">
      <c r="A24" s="127" t="s">
        <v>190</v>
      </c>
      <c r="B24" s="199">
        <v>8072.8596153165545</v>
      </c>
      <c r="C24" s="199">
        <v>23598.259825233352</v>
      </c>
      <c r="D24" s="199">
        <v>2175.3690873341088</v>
      </c>
      <c r="E24" s="199">
        <v>1681.4586692236235</v>
      </c>
      <c r="F24" s="199">
        <v>39.937775722909706</v>
      </c>
      <c r="G24" s="199">
        <v>660.43213894291875</v>
      </c>
      <c r="H24" s="199" t="s">
        <v>445</v>
      </c>
      <c r="I24" s="199">
        <v>1</v>
      </c>
    </row>
    <row r="25" spans="1:9" ht="20.100000000000001" customHeight="1" x14ac:dyDescent="0.25">
      <c r="A25" s="128" t="s">
        <v>193</v>
      </c>
      <c r="B25" s="198">
        <v>5943.3059438797081</v>
      </c>
      <c r="C25" s="198">
        <v>17223.314781203844</v>
      </c>
      <c r="D25" s="198">
        <v>932.58243760380856</v>
      </c>
      <c r="E25" s="198">
        <v>422.14596247693936</v>
      </c>
      <c r="F25" s="198">
        <v>27.489081951388588</v>
      </c>
      <c r="G25" s="198">
        <v>101.66749512756499</v>
      </c>
      <c r="H25" s="198" t="s">
        <v>445</v>
      </c>
      <c r="I25" s="198">
        <v>55.735354664053752</v>
      </c>
    </row>
    <row r="26" spans="1:9" ht="20.100000000000001" customHeight="1" x14ac:dyDescent="0.25">
      <c r="A26" s="127" t="s">
        <v>181</v>
      </c>
      <c r="B26" s="199">
        <v>4623.6999037281239</v>
      </c>
      <c r="C26" s="199">
        <v>33989.355279328098</v>
      </c>
      <c r="D26" s="199">
        <v>989.73243413678756</v>
      </c>
      <c r="E26" s="199">
        <v>7146.0526169740842</v>
      </c>
      <c r="F26" s="199" t="s">
        <v>445</v>
      </c>
      <c r="G26" s="199">
        <v>145.55019923504335</v>
      </c>
      <c r="H26" s="199">
        <v>23.328374560228937</v>
      </c>
      <c r="I26" s="199">
        <v>36.438763636363646</v>
      </c>
    </row>
    <row r="27" spans="1:9" ht="20.100000000000001" customHeight="1" x14ac:dyDescent="0.25">
      <c r="A27" s="128" t="s">
        <v>184</v>
      </c>
      <c r="B27" s="198">
        <v>6994.3694057429793</v>
      </c>
      <c r="C27" s="198">
        <v>32078.558212917414</v>
      </c>
      <c r="D27" s="198">
        <v>469.30232296542755</v>
      </c>
      <c r="E27" s="198">
        <v>1607.26426660576</v>
      </c>
      <c r="F27" s="198">
        <v>376.37097704794837</v>
      </c>
      <c r="G27" s="198">
        <v>71.784510926156585</v>
      </c>
      <c r="H27" s="198">
        <v>237.85021782014175</v>
      </c>
      <c r="I27" s="198">
        <v>323.60745404992525</v>
      </c>
    </row>
    <row r="28" spans="1:9" ht="20.100000000000001" customHeight="1" x14ac:dyDescent="0.25">
      <c r="A28" s="127" t="s">
        <v>195</v>
      </c>
      <c r="B28" s="199">
        <v>2831.0642663805606</v>
      </c>
      <c r="C28" s="199">
        <v>17951.4883132006</v>
      </c>
      <c r="D28" s="199">
        <v>558.30376477962704</v>
      </c>
      <c r="E28" s="199">
        <v>2781.9945959951428</v>
      </c>
      <c r="F28" s="199">
        <v>214.81013042373723</v>
      </c>
      <c r="G28" s="199">
        <v>70.732075330211998</v>
      </c>
      <c r="H28" s="199" t="s">
        <v>445</v>
      </c>
      <c r="I28" s="199" t="s">
        <v>445</v>
      </c>
    </row>
    <row r="29" spans="1:9" ht="23.25" customHeight="1" x14ac:dyDescent="0.25">
      <c r="A29" s="128" t="s">
        <v>250</v>
      </c>
      <c r="B29" s="198">
        <v>791.58121301502104</v>
      </c>
      <c r="C29" s="198">
        <v>19698.639048776429</v>
      </c>
      <c r="D29" s="198">
        <v>686.46796250047908</v>
      </c>
      <c r="E29" s="198">
        <v>5010.2674513720613</v>
      </c>
      <c r="F29" s="198">
        <v>357.23613105170409</v>
      </c>
      <c r="G29" s="198">
        <v>1367.673681676142</v>
      </c>
      <c r="H29" s="198">
        <v>217.64048617723256</v>
      </c>
      <c r="I29" s="198" t="s">
        <v>445</v>
      </c>
    </row>
    <row r="30" spans="1:9" ht="13.8" x14ac:dyDescent="0.25">
      <c r="A30" s="127"/>
      <c r="B30" s="199"/>
      <c r="C30" s="199"/>
      <c r="D30" s="199"/>
      <c r="E30" s="199"/>
      <c r="F30" s="199"/>
      <c r="G30" s="199"/>
      <c r="H30" s="199"/>
      <c r="I30" s="199"/>
    </row>
    <row r="31" spans="1:9" ht="13.8" x14ac:dyDescent="0.25">
      <c r="A31" s="103" t="s">
        <v>5</v>
      </c>
      <c r="B31" s="198"/>
      <c r="C31" s="198"/>
      <c r="D31" s="198"/>
      <c r="E31" s="198"/>
      <c r="F31" s="198"/>
      <c r="G31" s="198"/>
      <c r="H31" s="198"/>
      <c r="I31" s="198"/>
    </row>
    <row r="32" spans="1:9" ht="13.8" x14ac:dyDescent="0.25">
      <c r="A32" s="127"/>
      <c r="B32" s="199"/>
      <c r="C32" s="199"/>
      <c r="D32" s="199"/>
      <c r="E32" s="199"/>
      <c r="F32" s="199"/>
      <c r="G32" s="199"/>
      <c r="H32" s="199"/>
      <c r="I32" s="199"/>
    </row>
    <row r="33" spans="1:19" ht="20.100000000000001" customHeight="1" x14ac:dyDescent="0.25">
      <c r="A33" s="128" t="s">
        <v>175</v>
      </c>
      <c r="B33" s="198">
        <v>3418.5488095196511</v>
      </c>
      <c r="C33" s="198">
        <v>7770.5300056318083</v>
      </c>
      <c r="D33" s="198">
        <v>497.31907648648172</v>
      </c>
      <c r="E33" s="198">
        <v>867.1435869950102</v>
      </c>
      <c r="F33" s="198">
        <v>20</v>
      </c>
      <c r="G33" s="198">
        <v>125.16276393318445</v>
      </c>
      <c r="H33" s="198" t="s">
        <v>445</v>
      </c>
      <c r="I33" s="198">
        <v>3</v>
      </c>
    </row>
    <row r="34" spans="1:19" ht="20.100000000000001" customHeight="1" x14ac:dyDescent="0.25">
      <c r="A34" s="127" t="s">
        <v>183</v>
      </c>
      <c r="B34" s="199">
        <v>8010.3470747563597</v>
      </c>
      <c r="C34" s="199">
        <v>40082.045245907022</v>
      </c>
      <c r="D34" s="199">
        <v>1737.6036302594678</v>
      </c>
      <c r="E34" s="199">
        <v>6015.9615942219398</v>
      </c>
      <c r="F34" s="199">
        <v>65.432145880741984</v>
      </c>
      <c r="G34" s="199">
        <v>633.43584553937819</v>
      </c>
      <c r="H34" s="199" t="s">
        <v>445</v>
      </c>
      <c r="I34" s="199">
        <v>1</v>
      </c>
    </row>
    <row r="35" spans="1:19" ht="20.100000000000001" customHeight="1" x14ac:dyDescent="0.25">
      <c r="A35" s="128" t="s">
        <v>178</v>
      </c>
      <c r="B35" s="198">
        <v>25232.240514144225</v>
      </c>
      <c r="C35" s="198">
        <v>134147.07189158918</v>
      </c>
      <c r="D35" s="198">
        <v>1394.0662618435963</v>
      </c>
      <c r="E35" s="198">
        <v>41877.735421551122</v>
      </c>
      <c r="F35" s="198">
        <v>4425.1333173564726</v>
      </c>
      <c r="G35" s="198">
        <v>7548.4777449026669</v>
      </c>
      <c r="H35" s="198" t="s">
        <v>445</v>
      </c>
      <c r="I35" s="198">
        <v>169.02818794256299</v>
      </c>
    </row>
    <row r="36" spans="1:19" ht="20.100000000000001" customHeight="1" x14ac:dyDescent="0.25">
      <c r="A36" s="127" t="s">
        <v>176</v>
      </c>
      <c r="B36" s="199">
        <v>7494.6728207587894</v>
      </c>
      <c r="C36" s="199">
        <v>129931.16736526947</v>
      </c>
      <c r="D36" s="199">
        <v>40696.095749369262</v>
      </c>
      <c r="E36" s="199">
        <v>37304.651132270184</v>
      </c>
      <c r="F36" s="199">
        <v>815.86939523420381</v>
      </c>
      <c r="G36" s="199">
        <v>10787.936645601083</v>
      </c>
      <c r="H36" s="199">
        <v>72.730477158915519</v>
      </c>
      <c r="I36" s="199">
        <v>208.76962761035188</v>
      </c>
    </row>
    <row r="37" spans="1:19" ht="20.100000000000001" customHeight="1" x14ac:dyDescent="0.25">
      <c r="A37" s="128" t="s">
        <v>182</v>
      </c>
      <c r="B37" s="198">
        <v>65241.122762856969</v>
      </c>
      <c r="C37" s="198">
        <v>231415.42143910646</v>
      </c>
      <c r="D37" s="198">
        <v>23070.200017441577</v>
      </c>
      <c r="E37" s="198">
        <v>89665.842364020704</v>
      </c>
      <c r="F37" s="198">
        <v>3213.9411555016322</v>
      </c>
      <c r="G37" s="198">
        <v>12530.06202627379</v>
      </c>
      <c r="H37" s="198">
        <v>302.7515847591406</v>
      </c>
      <c r="I37" s="198">
        <v>734.78351886553253</v>
      </c>
    </row>
    <row r="38" spans="1:19" ht="20.100000000000001" customHeight="1" x14ac:dyDescent="0.25">
      <c r="A38" s="127" t="s">
        <v>189</v>
      </c>
      <c r="B38" s="199" t="s">
        <v>445</v>
      </c>
      <c r="C38" s="199">
        <v>679.64740537601426</v>
      </c>
      <c r="D38" s="199" t="s">
        <v>445</v>
      </c>
      <c r="E38" s="199">
        <v>894.73292590842152</v>
      </c>
      <c r="F38" s="199" t="s">
        <v>445</v>
      </c>
      <c r="G38" s="199" t="s">
        <v>445</v>
      </c>
      <c r="H38" s="199" t="s">
        <v>445</v>
      </c>
      <c r="I38" s="199" t="s">
        <v>445</v>
      </c>
    </row>
    <row r="39" spans="1:19" ht="13.8" x14ac:dyDescent="0.25">
      <c r="A39" s="128"/>
      <c r="B39" s="198"/>
      <c r="C39" s="198"/>
      <c r="D39" s="198"/>
      <c r="E39" s="198"/>
      <c r="F39" s="198"/>
      <c r="G39" s="198"/>
      <c r="H39" s="198"/>
      <c r="I39" s="198"/>
    </row>
    <row r="40" spans="1:19" ht="20.100000000000001" customHeight="1" x14ac:dyDescent="0.25">
      <c r="A40" s="137" t="s">
        <v>7</v>
      </c>
      <c r="B40" s="199"/>
      <c r="C40" s="199"/>
      <c r="D40" s="199"/>
      <c r="E40" s="199"/>
      <c r="F40" s="199"/>
      <c r="G40" s="199"/>
      <c r="H40" s="199"/>
      <c r="I40" s="199"/>
    </row>
    <row r="41" spans="1:19" ht="13.8" x14ac:dyDescent="0.25">
      <c r="A41" s="128"/>
      <c r="B41" s="198"/>
      <c r="C41" s="198"/>
      <c r="D41" s="198"/>
      <c r="E41" s="198"/>
      <c r="F41" s="198"/>
      <c r="G41" s="198"/>
      <c r="H41" s="198"/>
      <c r="I41" s="198"/>
      <c r="K41" s="234"/>
      <c r="L41" s="234"/>
      <c r="M41" s="234"/>
      <c r="N41" s="234"/>
      <c r="O41" s="234"/>
      <c r="P41" s="234"/>
      <c r="Q41" s="234"/>
      <c r="R41" s="234"/>
      <c r="S41" s="234"/>
    </row>
    <row r="42" spans="1:19" ht="20.100000000000001" customHeight="1" x14ac:dyDescent="0.25">
      <c r="A42" s="127" t="s">
        <v>251</v>
      </c>
      <c r="B42" s="199">
        <v>7589.6150020138284</v>
      </c>
      <c r="C42" s="199">
        <v>19261.419392636693</v>
      </c>
      <c r="D42" s="199">
        <v>342.83656427611692</v>
      </c>
      <c r="E42" s="199">
        <v>4191.8547626883701</v>
      </c>
      <c r="F42" s="199">
        <v>972.7141490595227</v>
      </c>
      <c r="G42" s="199">
        <v>2565.906210462525</v>
      </c>
      <c r="H42" s="199" t="s">
        <v>445</v>
      </c>
      <c r="I42" s="199">
        <v>94.028076357948862</v>
      </c>
    </row>
    <row r="43" spans="1:19" ht="20.100000000000001" customHeight="1" x14ac:dyDescent="0.25">
      <c r="A43" s="128" t="s">
        <v>194</v>
      </c>
      <c r="B43" s="198">
        <v>2312.8471228097346</v>
      </c>
      <c r="C43" s="198">
        <v>2662.3407950769169</v>
      </c>
      <c r="D43" s="198" t="s">
        <v>445</v>
      </c>
      <c r="E43" s="198">
        <v>573.50068773222768</v>
      </c>
      <c r="F43" s="198" t="s">
        <v>445</v>
      </c>
      <c r="G43" s="198" t="s">
        <v>445</v>
      </c>
      <c r="H43" s="198" t="s">
        <v>445</v>
      </c>
      <c r="I43" s="198" t="s">
        <v>445</v>
      </c>
    </row>
    <row r="44" spans="1:19" ht="20.100000000000001" customHeight="1" x14ac:dyDescent="0.25">
      <c r="A44" s="127" t="s">
        <v>191</v>
      </c>
      <c r="B44" s="199">
        <v>3111.4939201548441</v>
      </c>
      <c r="C44" s="199">
        <v>23693.733880046355</v>
      </c>
      <c r="D44" s="199">
        <v>29.447357500000003</v>
      </c>
      <c r="E44" s="199">
        <v>199.45104463763118</v>
      </c>
      <c r="F44" s="199" t="s">
        <v>445</v>
      </c>
      <c r="G44" s="199">
        <v>80.696612906450881</v>
      </c>
      <c r="H44" s="199" t="s">
        <v>445</v>
      </c>
      <c r="I44" s="199">
        <v>62.553004221919494</v>
      </c>
    </row>
    <row r="45" spans="1:19" ht="20.100000000000001" customHeight="1" x14ac:dyDescent="0.25">
      <c r="A45" s="128" t="s">
        <v>185</v>
      </c>
      <c r="B45" s="198">
        <v>251.07609605762136</v>
      </c>
      <c r="C45" s="198">
        <v>2403.7718810680653</v>
      </c>
      <c r="D45" s="198" t="s">
        <v>445</v>
      </c>
      <c r="E45" s="198">
        <v>512.34667175018842</v>
      </c>
      <c r="F45" s="198" t="s">
        <v>445</v>
      </c>
      <c r="G45" s="198">
        <v>47.757345192465849</v>
      </c>
      <c r="H45" s="198" t="s">
        <v>445</v>
      </c>
      <c r="I45" s="198" t="s">
        <v>445</v>
      </c>
    </row>
    <row r="46" spans="1:19" ht="20.100000000000001" customHeight="1" x14ac:dyDescent="0.25">
      <c r="A46" s="127" t="s">
        <v>188</v>
      </c>
      <c r="B46" s="199">
        <v>25482.927371327809</v>
      </c>
      <c r="C46" s="199">
        <v>33348.891725369933</v>
      </c>
      <c r="D46" s="199">
        <v>1822.9283576608293</v>
      </c>
      <c r="E46" s="199">
        <v>4315.1805243979115</v>
      </c>
      <c r="F46" s="199" t="s">
        <v>445</v>
      </c>
      <c r="G46" s="199">
        <v>110.96870477569507</v>
      </c>
      <c r="H46" s="199" t="s">
        <v>445</v>
      </c>
      <c r="I46" s="199" t="s">
        <v>445</v>
      </c>
    </row>
    <row r="47" spans="1:19" ht="20.100000000000001" customHeight="1" x14ac:dyDescent="0.25">
      <c r="A47" s="128" t="s">
        <v>252</v>
      </c>
      <c r="B47" s="198">
        <v>339.99637336591621</v>
      </c>
      <c r="C47" s="198">
        <v>4358.3133687851669</v>
      </c>
      <c r="D47" s="198">
        <v>578.82269907861075</v>
      </c>
      <c r="E47" s="198">
        <v>997.32507040225835</v>
      </c>
      <c r="F47" s="198">
        <v>5</v>
      </c>
      <c r="G47" s="198">
        <v>8.0000000000000018</v>
      </c>
      <c r="H47" s="198" t="s">
        <v>445</v>
      </c>
      <c r="I47" s="198" t="s">
        <v>445</v>
      </c>
    </row>
    <row r="48" spans="1:19" ht="20.100000000000001" customHeight="1" x14ac:dyDescent="0.25">
      <c r="A48" s="137" t="s">
        <v>466</v>
      </c>
      <c r="B48" s="199">
        <v>2478.5539278630231</v>
      </c>
      <c r="C48" s="199">
        <v>12680.698737270173</v>
      </c>
      <c r="D48" s="199">
        <v>128.2268133443188</v>
      </c>
      <c r="E48" s="199">
        <v>5723.8746145340428</v>
      </c>
      <c r="F48" s="199">
        <v>1.2918191932551062</v>
      </c>
      <c r="G48" s="199">
        <v>704.06072262633006</v>
      </c>
      <c r="H48" s="199">
        <v>1.2918191932551062</v>
      </c>
      <c r="I48" s="199" t="s">
        <v>445</v>
      </c>
    </row>
    <row r="49" spans="1:10" x14ac:dyDescent="0.25">
      <c r="A49"/>
      <c r="B49" s="180"/>
      <c r="C49" s="180"/>
      <c r="D49" s="180"/>
      <c r="E49" s="180"/>
      <c r="F49" s="180"/>
      <c r="G49" s="180"/>
      <c r="H49" s="180"/>
      <c r="I49" s="180"/>
      <c r="J49"/>
    </row>
    <row r="50" spans="1:10" x14ac:dyDescent="0.25">
      <c r="A50" s="378" t="s">
        <v>487</v>
      </c>
      <c r="B50" s="378"/>
      <c r="C50" s="378"/>
      <c r="D50" s="378"/>
      <c r="E50" s="378"/>
      <c r="F50" s="378"/>
      <c r="G50" s="378"/>
      <c r="H50" s="378"/>
      <c r="I50" s="378"/>
      <c r="J50" s="378"/>
    </row>
  </sheetData>
  <mergeCells count="10">
    <mergeCell ref="A50:J50"/>
    <mergeCell ref="H7:I7"/>
    <mergeCell ref="A3:I3"/>
    <mergeCell ref="A4:I4"/>
    <mergeCell ref="A5:I5"/>
    <mergeCell ref="A6:A8"/>
    <mergeCell ref="B6:I6"/>
    <mergeCell ref="D7:E7"/>
    <mergeCell ref="B7:C7"/>
    <mergeCell ref="F7:G7"/>
  </mergeCells>
  <hyperlinks>
    <hyperlink ref="K1" location="ÍNDICE!A1" display="INDICE" xr:uid="{00000000-0004-0000-3700-000000000000}"/>
  </hyperlinks>
  <pageMargins left="1.9685039370078741" right="0" top="0" bottom="0" header="0" footer="0"/>
  <pageSetup paperSize="9" scale="61" fitToWidth="0" orientation="landscape" r:id="rId1"/>
  <headerFooter alignWithMargins="0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 codeName="Hoja54">
    <pageSetUpPr fitToPage="1"/>
  </sheetPr>
  <dimension ref="A1:O50"/>
  <sheetViews>
    <sheetView showGridLines="0" zoomScale="80" zoomScaleNormal="80" workbookViewId="0">
      <selection activeCell="D44" sqref="D44"/>
    </sheetView>
  </sheetViews>
  <sheetFormatPr baseColWidth="10" defaultColWidth="11.44140625" defaultRowHeight="13.2" x14ac:dyDescent="0.25"/>
  <cols>
    <col min="1" max="1" width="40.5546875" style="179" customWidth="1"/>
    <col min="2" max="2" width="13.88671875" style="179" customWidth="1"/>
    <col min="3" max="3" width="16" style="179" customWidth="1"/>
    <col min="4" max="4" width="15.44140625" style="179" customWidth="1"/>
    <col min="5" max="5" width="15.6640625" style="179" customWidth="1"/>
    <col min="6" max="6" width="18.109375" style="179" customWidth="1"/>
    <col min="7" max="7" width="16" style="179" customWidth="1"/>
    <col min="8" max="8" width="11.6640625" style="179" customWidth="1"/>
    <col min="9" max="9" width="15.33203125" style="179" customWidth="1"/>
    <col min="10" max="10" width="13" style="179" customWidth="1"/>
    <col min="11" max="11" width="15.5546875" style="179" customWidth="1"/>
    <col min="12" max="12" width="12.109375" style="179" bestFit="1" customWidth="1"/>
    <col min="13" max="13" width="16" style="179" customWidth="1"/>
    <col min="14" max="16384" width="11.44140625" style="179"/>
  </cols>
  <sheetData>
    <row r="1" spans="1:15" ht="87" customHeight="1" x14ac:dyDescent="0.25">
      <c r="O1" s="348" t="s">
        <v>151</v>
      </c>
    </row>
    <row r="3" spans="1:15" ht="15.9" customHeight="1" x14ac:dyDescent="0.25">
      <c r="A3" s="428" t="s">
        <v>488</v>
      </c>
      <c r="B3" s="428"/>
      <c r="C3" s="428"/>
      <c r="D3" s="428"/>
      <c r="E3" s="428"/>
      <c r="F3" s="428"/>
      <c r="G3" s="428"/>
      <c r="H3" s="428"/>
      <c r="I3" s="428"/>
      <c r="J3" s="428"/>
      <c r="K3" s="428"/>
      <c r="L3" s="428"/>
      <c r="M3" s="428"/>
    </row>
    <row r="4" spans="1:15" ht="15.9" customHeight="1" x14ac:dyDescent="0.25">
      <c r="A4" s="428" t="s">
        <v>515</v>
      </c>
      <c r="B4" s="428"/>
      <c r="C4" s="428"/>
      <c r="D4" s="428"/>
      <c r="E4" s="428"/>
      <c r="F4" s="428"/>
      <c r="G4" s="428"/>
      <c r="H4" s="428"/>
      <c r="I4" s="428"/>
      <c r="J4" s="428"/>
      <c r="K4" s="428"/>
      <c r="L4" s="428"/>
      <c r="M4" s="428"/>
    </row>
    <row r="5" spans="1:15" x14ac:dyDescent="0.25">
      <c r="A5" s="349"/>
      <c r="B5" s="349"/>
      <c r="C5" s="349"/>
      <c r="D5" s="349"/>
      <c r="E5" s="349"/>
      <c r="F5" s="349"/>
      <c r="G5" s="349"/>
      <c r="H5" s="349"/>
      <c r="I5" s="349"/>
      <c r="J5" s="349"/>
    </row>
    <row r="6" spans="1:15" s="350" customFormat="1" ht="12.75" customHeight="1" x14ac:dyDescent="0.25">
      <c r="A6" s="429" t="s">
        <v>238</v>
      </c>
      <c r="B6" s="426" t="s">
        <v>168</v>
      </c>
      <c r="C6" s="430"/>
      <c r="D6" s="430"/>
      <c r="E6" s="430"/>
      <c r="F6" s="430"/>
      <c r="G6" s="430"/>
      <c r="H6" s="430"/>
      <c r="I6" s="430"/>
      <c r="J6" s="430"/>
      <c r="K6" s="430"/>
      <c r="L6" s="430"/>
      <c r="M6" s="427"/>
    </row>
    <row r="7" spans="1:15" s="350" customFormat="1" ht="39.75" customHeight="1" x14ac:dyDescent="0.25">
      <c r="A7" s="429"/>
      <c r="B7" s="426" t="s">
        <v>428</v>
      </c>
      <c r="C7" s="427"/>
      <c r="D7" s="429" t="s">
        <v>429</v>
      </c>
      <c r="E7" s="429"/>
      <c r="F7" s="429" t="s">
        <v>425</v>
      </c>
      <c r="G7" s="429"/>
      <c r="H7" s="426" t="s">
        <v>430</v>
      </c>
      <c r="I7" s="427"/>
      <c r="J7" s="426" t="s">
        <v>423</v>
      </c>
      <c r="K7" s="427"/>
      <c r="L7" s="426" t="s">
        <v>431</v>
      </c>
      <c r="M7" s="427"/>
    </row>
    <row r="8" spans="1:15" s="350" customFormat="1" ht="18" customHeight="1" x14ac:dyDescent="0.25">
      <c r="A8" s="429"/>
      <c r="B8" s="351" t="s">
        <v>231</v>
      </c>
      <c r="C8" s="351" t="s">
        <v>230</v>
      </c>
      <c r="D8" s="351" t="s">
        <v>231</v>
      </c>
      <c r="E8" s="351" t="s">
        <v>230</v>
      </c>
      <c r="F8" s="351" t="s">
        <v>231</v>
      </c>
      <c r="G8" s="351" t="s">
        <v>230</v>
      </c>
      <c r="H8" s="351" t="s">
        <v>231</v>
      </c>
      <c r="I8" s="351" t="s">
        <v>230</v>
      </c>
      <c r="J8" s="351" t="s">
        <v>231</v>
      </c>
      <c r="K8" s="351" t="s">
        <v>230</v>
      </c>
      <c r="L8" s="351" t="s">
        <v>231</v>
      </c>
      <c r="M8" s="351" t="s">
        <v>230</v>
      </c>
    </row>
    <row r="9" spans="1:15" ht="13.8" x14ac:dyDescent="0.25">
      <c r="A9" s="352"/>
      <c r="B9" s="352"/>
      <c r="C9" s="352"/>
      <c r="D9" s="352"/>
      <c r="E9" s="352"/>
      <c r="F9" s="352"/>
      <c r="G9" s="352"/>
      <c r="H9" s="352"/>
    </row>
    <row r="10" spans="1:15" ht="20.100000000000001" customHeight="1" x14ac:dyDescent="0.25">
      <c r="A10" s="108" t="s">
        <v>1</v>
      </c>
      <c r="B10" s="353">
        <v>1477145.8177950343</v>
      </c>
      <c r="C10" s="353">
        <v>671.26071831604816</v>
      </c>
      <c r="D10" s="353">
        <v>1382403.1807757111</v>
      </c>
      <c r="E10" s="353">
        <v>34.000000000000014</v>
      </c>
      <c r="F10" s="353">
        <v>41316477.928898647</v>
      </c>
      <c r="G10" s="353">
        <v>12194.365458251743</v>
      </c>
      <c r="H10" s="353">
        <v>0</v>
      </c>
      <c r="I10" s="353">
        <v>0</v>
      </c>
      <c r="J10" s="353">
        <v>228677.00000000006</v>
      </c>
      <c r="K10" s="353">
        <v>0</v>
      </c>
      <c r="L10" s="353">
        <v>27684.796995544872</v>
      </c>
      <c r="M10" s="353">
        <v>0</v>
      </c>
    </row>
    <row r="11" spans="1:15" ht="13.8" x14ac:dyDescent="0.25">
      <c r="A11" s="91"/>
      <c r="B11" s="354"/>
      <c r="C11" s="354"/>
      <c r="D11" s="354"/>
      <c r="E11" s="354"/>
      <c r="F11" s="354"/>
      <c r="G11" s="354"/>
      <c r="H11" s="354"/>
      <c r="I11" s="354"/>
      <c r="J11" s="354"/>
      <c r="K11" s="354"/>
      <c r="L11" s="354"/>
      <c r="M11" s="354"/>
    </row>
    <row r="12" spans="1:15" ht="20.100000000000001" customHeight="1" x14ac:dyDescent="0.25">
      <c r="A12" s="108" t="s">
        <v>3</v>
      </c>
      <c r="B12" s="355">
        <v>1341579.6300590949</v>
      </c>
      <c r="C12" s="355">
        <v>606.26071831604827</v>
      </c>
      <c r="D12" s="355">
        <v>1163934.0857465286</v>
      </c>
      <c r="E12" s="355">
        <v>0</v>
      </c>
      <c r="F12" s="355">
        <v>21270850.43723074</v>
      </c>
      <c r="G12" s="355">
        <v>10744.07935153646</v>
      </c>
      <c r="H12" s="355">
        <v>0</v>
      </c>
      <c r="I12" s="355">
        <v>0</v>
      </c>
      <c r="J12" s="355">
        <v>182441.99999999997</v>
      </c>
      <c r="K12" s="355">
        <v>0</v>
      </c>
      <c r="L12" s="355">
        <v>26750</v>
      </c>
      <c r="M12" s="355">
        <v>0</v>
      </c>
    </row>
    <row r="13" spans="1:15" ht="20.100000000000001" customHeight="1" x14ac:dyDescent="0.25">
      <c r="A13" s="91" t="s">
        <v>5</v>
      </c>
      <c r="B13" s="354">
        <v>135566.18773594021</v>
      </c>
      <c r="C13" s="354">
        <v>65</v>
      </c>
      <c r="D13" s="354">
        <v>208469.09502918267</v>
      </c>
      <c r="E13" s="354">
        <v>34</v>
      </c>
      <c r="F13" s="354">
        <v>19341060.651701119</v>
      </c>
      <c r="G13" s="354">
        <v>1230.9225879691041</v>
      </c>
      <c r="H13" s="354">
        <v>0</v>
      </c>
      <c r="I13" s="354">
        <v>0</v>
      </c>
      <c r="J13" s="354">
        <v>46235</v>
      </c>
      <c r="K13" s="354">
        <v>0</v>
      </c>
      <c r="L13" s="354">
        <v>934.79699554487343</v>
      </c>
      <c r="M13" s="354">
        <v>0</v>
      </c>
    </row>
    <row r="14" spans="1:15" ht="20.100000000000001" customHeight="1" x14ac:dyDescent="0.25">
      <c r="A14" s="108" t="s">
        <v>7</v>
      </c>
      <c r="B14" s="355">
        <v>0</v>
      </c>
      <c r="C14" s="355">
        <v>0</v>
      </c>
      <c r="D14" s="355">
        <v>10000</v>
      </c>
      <c r="E14" s="355">
        <v>0</v>
      </c>
      <c r="F14" s="355">
        <v>694066.83996675094</v>
      </c>
      <c r="G14" s="355">
        <v>216.36351874618083</v>
      </c>
      <c r="H14" s="355">
        <v>0</v>
      </c>
      <c r="I14" s="355">
        <v>0</v>
      </c>
      <c r="J14" s="355">
        <v>0</v>
      </c>
      <c r="K14" s="355">
        <v>0</v>
      </c>
      <c r="L14" s="355">
        <v>0</v>
      </c>
      <c r="M14" s="355">
        <v>0</v>
      </c>
    </row>
    <row r="15" spans="1:15" ht="20.100000000000001" customHeight="1" x14ac:dyDescent="0.25">
      <c r="A15" s="91" t="s">
        <v>466</v>
      </c>
      <c r="B15" s="354" t="s">
        <v>445</v>
      </c>
      <c r="C15" s="354" t="s">
        <v>445</v>
      </c>
      <c r="D15" s="354" t="s">
        <v>445</v>
      </c>
      <c r="E15" s="354" t="s">
        <v>445</v>
      </c>
      <c r="F15" s="354">
        <v>10500</v>
      </c>
      <c r="G15" s="354">
        <v>3</v>
      </c>
      <c r="H15" s="354" t="s">
        <v>445</v>
      </c>
      <c r="I15" s="354" t="s">
        <v>445</v>
      </c>
      <c r="J15" s="354" t="s">
        <v>445</v>
      </c>
      <c r="K15" s="354" t="s">
        <v>445</v>
      </c>
      <c r="L15" s="354" t="s">
        <v>445</v>
      </c>
      <c r="M15" s="354" t="s">
        <v>445</v>
      </c>
    </row>
    <row r="16" spans="1:15" ht="13.8" x14ac:dyDescent="0.25">
      <c r="A16" s="108"/>
      <c r="B16" s="100"/>
      <c r="C16" s="100"/>
      <c r="D16" s="100"/>
      <c r="E16" s="100"/>
      <c r="F16" s="100"/>
      <c r="G16" s="100"/>
      <c r="H16" s="100"/>
      <c r="I16" s="100"/>
      <c r="J16" s="100"/>
      <c r="K16" s="100"/>
      <c r="L16" s="100"/>
      <c r="M16" s="100"/>
    </row>
    <row r="17" spans="1:13" ht="20.100000000000001" customHeight="1" x14ac:dyDescent="0.25">
      <c r="A17" s="356" t="s">
        <v>3</v>
      </c>
      <c r="B17" s="90"/>
      <c r="C17" s="90"/>
      <c r="D17" s="90"/>
      <c r="E17" s="90"/>
      <c r="F17" s="90"/>
      <c r="G17" s="90"/>
      <c r="H17" s="90"/>
      <c r="I17" s="90"/>
      <c r="J17" s="90"/>
      <c r="K17" s="90"/>
      <c r="L17" s="90"/>
      <c r="M17" s="90"/>
    </row>
    <row r="18" spans="1:13" ht="13.8" x14ac:dyDescent="0.25">
      <c r="A18" s="108"/>
      <c r="B18" s="100"/>
      <c r="C18" s="100"/>
      <c r="D18" s="100"/>
      <c r="E18" s="100"/>
      <c r="F18" s="100"/>
      <c r="G18" s="100"/>
      <c r="H18" s="100"/>
      <c r="I18" s="100"/>
      <c r="J18" s="100"/>
      <c r="K18" s="100"/>
      <c r="L18" s="100"/>
      <c r="M18" s="100"/>
    </row>
    <row r="19" spans="1:13" ht="20.100000000000001" customHeight="1" x14ac:dyDescent="0.25">
      <c r="A19" s="91" t="s">
        <v>186</v>
      </c>
      <c r="B19" s="354">
        <v>792.60718316048235</v>
      </c>
      <c r="C19" s="354">
        <v>79.260718316048255</v>
      </c>
      <c r="D19" s="354">
        <v>5634.0857465283871</v>
      </c>
      <c r="E19" s="354">
        <v>0</v>
      </c>
      <c r="F19" s="354">
        <v>121216.32358845888</v>
      </c>
      <c r="G19" s="354">
        <v>464.29119622074842</v>
      </c>
      <c r="H19" s="354">
        <v>0</v>
      </c>
      <c r="I19" s="354">
        <v>0</v>
      </c>
      <c r="J19" s="354">
        <v>0</v>
      </c>
      <c r="K19" s="354">
        <v>0</v>
      </c>
      <c r="L19" s="354">
        <v>0</v>
      </c>
      <c r="M19" s="354">
        <v>0</v>
      </c>
    </row>
    <row r="20" spans="1:13" ht="20.100000000000001" customHeight="1" x14ac:dyDescent="0.25">
      <c r="A20" s="108" t="s">
        <v>249</v>
      </c>
      <c r="B20" s="355" t="s">
        <v>445</v>
      </c>
      <c r="C20" s="355" t="s">
        <v>445</v>
      </c>
      <c r="D20" s="355" t="s">
        <v>445</v>
      </c>
      <c r="E20" s="355" t="s">
        <v>445</v>
      </c>
      <c r="F20" s="355">
        <v>183284.98357833514</v>
      </c>
      <c r="G20" s="355">
        <v>1643.6515008801707</v>
      </c>
      <c r="H20" s="355" t="s">
        <v>445</v>
      </c>
      <c r="I20" s="355" t="s">
        <v>445</v>
      </c>
      <c r="J20" s="355" t="s">
        <v>445</v>
      </c>
      <c r="K20" s="355" t="s">
        <v>445</v>
      </c>
      <c r="L20" s="355" t="s">
        <v>445</v>
      </c>
      <c r="M20" s="355" t="s">
        <v>445</v>
      </c>
    </row>
    <row r="21" spans="1:13" ht="20.100000000000001" customHeight="1" x14ac:dyDescent="0.25">
      <c r="A21" s="91" t="s">
        <v>180</v>
      </c>
      <c r="B21" s="354" t="s">
        <v>445</v>
      </c>
      <c r="C21" s="354" t="s">
        <v>445</v>
      </c>
      <c r="D21" s="354" t="s">
        <v>445</v>
      </c>
      <c r="E21" s="354" t="s">
        <v>445</v>
      </c>
      <c r="F21" s="354">
        <v>409369.99999999988</v>
      </c>
      <c r="G21" s="354">
        <v>88.999999999999986</v>
      </c>
      <c r="H21" s="354" t="s">
        <v>445</v>
      </c>
      <c r="I21" s="354" t="s">
        <v>445</v>
      </c>
      <c r="J21" s="354" t="s">
        <v>445</v>
      </c>
      <c r="K21" s="354" t="s">
        <v>445</v>
      </c>
      <c r="L21" s="354" t="s">
        <v>445</v>
      </c>
      <c r="M21" s="354" t="s">
        <v>445</v>
      </c>
    </row>
    <row r="22" spans="1:13" ht="20.100000000000001" customHeight="1" x14ac:dyDescent="0.25">
      <c r="A22" s="108" t="s">
        <v>192</v>
      </c>
      <c r="B22" s="355" t="s">
        <v>445</v>
      </c>
      <c r="C22" s="355" t="s">
        <v>445</v>
      </c>
      <c r="D22" s="355" t="s">
        <v>445</v>
      </c>
      <c r="E22" s="355" t="s">
        <v>445</v>
      </c>
      <c r="F22" s="355">
        <v>788290</v>
      </c>
      <c r="G22" s="355">
        <v>350</v>
      </c>
      <c r="H22" s="355" t="s">
        <v>445</v>
      </c>
      <c r="I22" s="355" t="s">
        <v>445</v>
      </c>
      <c r="J22" s="355">
        <v>31000</v>
      </c>
      <c r="K22" s="355" t="s">
        <v>445</v>
      </c>
      <c r="L22" s="355" t="s">
        <v>445</v>
      </c>
      <c r="M22" s="355" t="s">
        <v>445</v>
      </c>
    </row>
    <row r="23" spans="1:13" ht="20.100000000000001" customHeight="1" x14ac:dyDescent="0.25">
      <c r="A23" s="91" t="s">
        <v>179</v>
      </c>
      <c r="B23" s="354">
        <v>573503.38507148938</v>
      </c>
      <c r="C23" s="354" t="s">
        <v>445</v>
      </c>
      <c r="D23" s="354" t="s">
        <v>445</v>
      </c>
      <c r="E23" s="354" t="s">
        <v>445</v>
      </c>
      <c r="F23" s="354">
        <v>192262.06187753938</v>
      </c>
      <c r="G23" s="354">
        <v>570</v>
      </c>
      <c r="H23" s="354" t="s">
        <v>445</v>
      </c>
      <c r="I23" s="354" t="s">
        <v>445</v>
      </c>
      <c r="J23" s="354" t="s">
        <v>445</v>
      </c>
      <c r="K23" s="354" t="s">
        <v>445</v>
      </c>
      <c r="L23" s="354" t="s">
        <v>445</v>
      </c>
      <c r="M23" s="354" t="s">
        <v>445</v>
      </c>
    </row>
    <row r="24" spans="1:13" ht="20.100000000000001" customHeight="1" x14ac:dyDescent="0.25">
      <c r="A24" s="108" t="s">
        <v>190</v>
      </c>
      <c r="B24" s="355">
        <v>55652.339475881578</v>
      </c>
      <c r="C24" s="355">
        <v>9</v>
      </c>
      <c r="D24" s="355">
        <v>83000</v>
      </c>
      <c r="E24" s="355" t="s">
        <v>445</v>
      </c>
      <c r="F24" s="355">
        <v>2062032.6985224779</v>
      </c>
      <c r="G24" s="355">
        <v>173.97509447679033</v>
      </c>
      <c r="H24" s="355" t="s">
        <v>445</v>
      </c>
      <c r="I24" s="355" t="s">
        <v>445</v>
      </c>
      <c r="J24" s="355" t="s">
        <v>445</v>
      </c>
      <c r="K24" s="355" t="s">
        <v>445</v>
      </c>
      <c r="L24" s="355" t="s">
        <v>445</v>
      </c>
      <c r="M24" s="355" t="s">
        <v>445</v>
      </c>
    </row>
    <row r="25" spans="1:13" ht="20.100000000000001" customHeight="1" x14ac:dyDescent="0.25">
      <c r="A25" s="91" t="s">
        <v>193</v>
      </c>
      <c r="B25" s="354" t="s">
        <v>445</v>
      </c>
      <c r="C25" s="354" t="s">
        <v>445</v>
      </c>
      <c r="D25" s="354">
        <v>671500</v>
      </c>
      <c r="E25" s="354" t="s">
        <v>445</v>
      </c>
      <c r="F25" s="354">
        <v>1504181.5077207806</v>
      </c>
      <c r="G25" s="354">
        <v>215</v>
      </c>
      <c r="H25" s="354">
        <v>0</v>
      </c>
      <c r="I25" s="354" t="s">
        <v>445</v>
      </c>
      <c r="J25" s="354">
        <v>21942</v>
      </c>
      <c r="K25" s="354" t="s">
        <v>445</v>
      </c>
      <c r="L25" s="354" t="s">
        <v>445</v>
      </c>
      <c r="M25" s="354" t="s">
        <v>445</v>
      </c>
    </row>
    <row r="26" spans="1:13" ht="20.100000000000001" customHeight="1" x14ac:dyDescent="0.25">
      <c r="A26" s="108" t="s">
        <v>181</v>
      </c>
      <c r="B26" s="355">
        <v>0</v>
      </c>
      <c r="C26" s="355">
        <v>0</v>
      </c>
      <c r="D26" s="355">
        <v>0</v>
      </c>
      <c r="E26" s="355">
        <v>0</v>
      </c>
      <c r="F26" s="355">
        <v>440149.07824630226</v>
      </c>
      <c r="G26" s="355">
        <v>49.086898594534816</v>
      </c>
      <c r="H26" s="355">
        <v>0</v>
      </c>
      <c r="I26" s="355">
        <v>0</v>
      </c>
      <c r="J26" s="355">
        <v>0</v>
      </c>
      <c r="K26" s="355">
        <v>0</v>
      </c>
      <c r="L26" s="355">
        <v>0</v>
      </c>
      <c r="M26" s="355">
        <v>0</v>
      </c>
    </row>
    <row r="27" spans="1:13" ht="20.100000000000001" customHeight="1" x14ac:dyDescent="0.25">
      <c r="A27" s="91" t="s">
        <v>184</v>
      </c>
      <c r="B27" s="354">
        <v>161462.59737968451</v>
      </c>
      <c r="C27" s="354" t="s">
        <v>445</v>
      </c>
      <c r="D27" s="354">
        <v>396999.99999999994</v>
      </c>
      <c r="E27" s="354" t="s">
        <v>445</v>
      </c>
      <c r="F27" s="354">
        <v>4377406.3341813367</v>
      </c>
      <c r="G27" s="354">
        <v>1357.4930405590196</v>
      </c>
      <c r="H27" s="354" t="s">
        <v>445</v>
      </c>
      <c r="I27" s="354" t="s">
        <v>445</v>
      </c>
      <c r="J27" s="354">
        <v>80500</v>
      </c>
      <c r="K27" s="354" t="s">
        <v>445</v>
      </c>
      <c r="L27" s="354" t="s">
        <v>445</v>
      </c>
      <c r="M27" s="354">
        <v>0</v>
      </c>
    </row>
    <row r="28" spans="1:13" ht="20.100000000000001" customHeight="1" x14ac:dyDescent="0.25">
      <c r="A28" s="108" t="s">
        <v>195</v>
      </c>
      <c r="B28" s="355">
        <v>550077.99999999977</v>
      </c>
      <c r="C28" s="355">
        <v>518</v>
      </c>
      <c r="D28" s="355">
        <v>6800</v>
      </c>
      <c r="E28" s="355">
        <v>0</v>
      </c>
      <c r="F28" s="355">
        <v>2721645.265531315</v>
      </c>
      <c r="G28" s="355">
        <v>706.93009405909595</v>
      </c>
      <c r="H28" s="355" t="s">
        <v>445</v>
      </c>
      <c r="I28" s="355" t="s">
        <v>445</v>
      </c>
      <c r="J28" s="355" t="s">
        <v>445</v>
      </c>
      <c r="K28" s="355" t="s">
        <v>445</v>
      </c>
      <c r="L28" s="355" t="s">
        <v>445</v>
      </c>
      <c r="M28" s="355" t="s">
        <v>445</v>
      </c>
    </row>
    <row r="29" spans="1:13" ht="20.100000000000001" customHeight="1" x14ac:dyDescent="0.25">
      <c r="A29" s="91" t="s">
        <v>250</v>
      </c>
      <c r="B29" s="354">
        <v>90.700948878989763</v>
      </c>
      <c r="C29" s="354">
        <v>0</v>
      </c>
      <c r="D29" s="354" t="s">
        <v>445</v>
      </c>
      <c r="E29" s="354">
        <v>0</v>
      </c>
      <c r="F29" s="354">
        <v>8471012.1839841865</v>
      </c>
      <c r="G29" s="354">
        <v>5124.6515267461009</v>
      </c>
      <c r="H29" s="354" t="s">
        <v>445</v>
      </c>
      <c r="I29" s="354" t="s">
        <v>445</v>
      </c>
      <c r="J29" s="354">
        <v>49000</v>
      </c>
      <c r="K29" s="354" t="s">
        <v>445</v>
      </c>
      <c r="L29" s="354">
        <v>26750</v>
      </c>
      <c r="M29" s="354" t="s">
        <v>445</v>
      </c>
    </row>
    <row r="30" spans="1:13" ht="13.8" x14ac:dyDescent="0.25">
      <c r="A30" s="108"/>
      <c r="B30" s="355"/>
      <c r="C30" s="355"/>
      <c r="D30" s="355"/>
      <c r="E30" s="355"/>
      <c r="F30" s="355"/>
      <c r="G30" s="355"/>
      <c r="H30" s="355"/>
      <c r="I30" s="355"/>
      <c r="J30" s="355"/>
      <c r="K30" s="355"/>
      <c r="L30" s="355"/>
      <c r="M30" s="355"/>
    </row>
    <row r="31" spans="1:13" ht="20.100000000000001" customHeight="1" x14ac:dyDescent="0.25">
      <c r="A31" s="356" t="s">
        <v>5</v>
      </c>
      <c r="B31" s="354"/>
      <c r="C31" s="354"/>
      <c r="D31" s="354"/>
      <c r="E31" s="354"/>
      <c r="F31" s="354"/>
      <c r="G31" s="354"/>
      <c r="H31" s="354"/>
      <c r="I31" s="354"/>
      <c r="J31" s="354"/>
      <c r="K31" s="354"/>
      <c r="L31" s="354"/>
      <c r="M31" s="354"/>
    </row>
    <row r="32" spans="1:13" ht="13.8" x14ac:dyDescent="0.25">
      <c r="A32" s="108"/>
      <c r="B32" s="355"/>
      <c r="C32" s="355"/>
      <c r="D32" s="355"/>
      <c r="E32" s="355"/>
      <c r="F32" s="355"/>
      <c r="G32" s="355"/>
      <c r="H32" s="355"/>
      <c r="I32" s="355"/>
      <c r="J32" s="355"/>
      <c r="K32" s="355"/>
      <c r="L32" s="355"/>
      <c r="M32" s="355"/>
    </row>
    <row r="33" spans="1:14" ht="20.100000000000001" customHeight="1" x14ac:dyDescent="0.25">
      <c r="A33" s="91" t="s">
        <v>175</v>
      </c>
      <c r="B33" s="354">
        <v>61786.187735940177</v>
      </c>
      <c r="C33" s="354">
        <v>5</v>
      </c>
      <c r="D33" s="354">
        <v>45060</v>
      </c>
      <c r="E33" s="354">
        <v>34</v>
      </c>
      <c r="F33" s="354">
        <v>2596965.9999999995</v>
      </c>
      <c r="G33" s="354">
        <v>833</v>
      </c>
      <c r="H33" s="354">
        <v>0</v>
      </c>
      <c r="I33" s="354">
        <v>0</v>
      </c>
      <c r="J33" s="354">
        <v>0</v>
      </c>
      <c r="K33" s="354">
        <v>0</v>
      </c>
      <c r="L33" s="354">
        <v>934.79699554487343</v>
      </c>
      <c r="M33" s="354">
        <v>0</v>
      </c>
    </row>
    <row r="34" spans="1:14" ht="20.100000000000001" customHeight="1" x14ac:dyDescent="0.25">
      <c r="A34" s="108" t="s">
        <v>183</v>
      </c>
      <c r="B34" s="355" t="s">
        <v>445</v>
      </c>
      <c r="C34" s="355" t="s">
        <v>445</v>
      </c>
      <c r="D34" s="355" t="s">
        <v>445</v>
      </c>
      <c r="E34" s="355" t="s">
        <v>445</v>
      </c>
      <c r="F34" s="355">
        <v>63980.200461497938</v>
      </c>
      <c r="G34" s="355" t="s">
        <v>445</v>
      </c>
      <c r="H34" s="355" t="s">
        <v>445</v>
      </c>
      <c r="I34" s="355" t="s">
        <v>445</v>
      </c>
      <c r="J34" s="355" t="s">
        <v>445</v>
      </c>
      <c r="K34" s="355" t="s">
        <v>445</v>
      </c>
      <c r="L34" s="355" t="s">
        <v>445</v>
      </c>
      <c r="M34" s="355" t="s">
        <v>445</v>
      </c>
    </row>
    <row r="35" spans="1:14" ht="20.100000000000001" customHeight="1" x14ac:dyDescent="0.25">
      <c r="A35" s="91" t="s">
        <v>178</v>
      </c>
      <c r="B35" s="354">
        <v>2000</v>
      </c>
      <c r="C35" s="354" t="s">
        <v>445</v>
      </c>
      <c r="D35" s="354">
        <v>153609.09502918267</v>
      </c>
      <c r="E35" s="354" t="s">
        <v>445</v>
      </c>
      <c r="F35" s="354">
        <v>11728861.894735962</v>
      </c>
      <c r="G35" s="354">
        <v>130</v>
      </c>
      <c r="H35" s="354" t="s">
        <v>445</v>
      </c>
      <c r="I35" s="354" t="s">
        <v>445</v>
      </c>
      <c r="J35" s="354">
        <v>14000</v>
      </c>
      <c r="K35" s="354" t="s">
        <v>445</v>
      </c>
      <c r="L35" s="354" t="s">
        <v>445</v>
      </c>
      <c r="M35" s="354" t="s">
        <v>445</v>
      </c>
    </row>
    <row r="36" spans="1:14" ht="20.100000000000001" customHeight="1" x14ac:dyDescent="0.25">
      <c r="A36" s="108" t="s">
        <v>176</v>
      </c>
      <c r="B36" s="355">
        <v>8600</v>
      </c>
      <c r="C36" s="355" t="s">
        <v>445</v>
      </c>
      <c r="D36" s="355">
        <v>8600</v>
      </c>
      <c r="E36" s="355" t="s">
        <v>445</v>
      </c>
      <c r="F36" s="355">
        <v>486099.99999999994</v>
      </c>
      <c r="G36" s="355" t="s">
        <v>445</v>
      </c>
      <c r="H36" s="355" t="s">
        <v>445</v>
      </c>
      <c r="I36" s="355" t="s">
        <v>445</v>
      </c>
      <c r="J36" s="355" t="s">
        <v>445</v>
      </c>
      <c r="K36" s="355" t="s">
        <v>445</v>
      </c>
      <c r="L36" s="355" t="s">
        <v>445</v>
      </c>
      <c r="M36" s="355" t="s">
        <v>445</v>
      </c>
    </row>
    <row r="37" spans="1:14" ht="20.100000000000001" customHeight="1" x14ac:dyDescent="0.25">
      <c r="A37" s="91" t="s">
        <v>182</v>
      </c>
      <c r="B37" s="354">
        <v>63180</v>
      </c>
      <c r="C37" s="354">
        <v>60</v>
      </c>
      <c r="D37" s="354">
        <v>1200</v>
      </c>
      <c r="E37" s="354" t="s">
        <v>445</v>
      </c>
      <c r="F37" s="354">
        <v>4293525.5565036591</v>
      </c>
      <c r="G37" s="354">
        <v>247.92258796910409</v>
      </c>
      <c r="H37" s="354" t="s">
        <v>445</v>
      </c>
      <c r="I37" s="354" t="s">
        <v>445</v>
      </c>
      <c r="J37" s="354" t="s">
        <v>445</v>
      </c>
      <c r="K37" s="354">
        <v>0</v>
      </c>
      <c r="L37" s="354" t="s">
        <v>445</v>
      </c>
      <c r="M37" s="354" t="s">
        <v>445</v>
      </c>
    </row>
    <row r="38" spans="1:14" ht="20.100000000000001" customHeight="1" x14ac:dyDescent="0.25">
      <c r="A38" s="108" t="s">
        <v>189</v>
      </c>
      <c r="B38" s="355" t="s">
        <v>445</v>
      </c>
      <c r="C38" s="355" t="s">
        <v>445</v>
      </c>
      <c r="D38" s="355" t="s">
        <v>445</v>
      </c>
      <c r="E38" s="355" t="s">
        <v>445</v>
      </c>
      <c r="F38" s="355">
        <v>171627</v>
      </c>
      <c r="G38" s="355">
        <v>20</v>
      </c>
      <c r="H38" s="355" t="s">
        <v>445</v>
      </c>
      <c r="I38" s="355" t="s">
        <v>445</v>
      </c>
      <c r="J38" s="355">
        <v>32235</v>
      </c>
      <c r="K38" s="355" t="s">
        <v>445</v>
      </c>
      <c r="L38" s="355" t="s">
        <v>445</v>
      </c>
      <c r="M38" s="355" t="s">
        <v>445</v>
      </c>
    </row>
    <row r="39" spans="1:14" ht="13.8" x14ac:dyDescent="0.25">
      <c r="A39" s="91"/>
      <c r="B39" s="354"/>
      <c r="C39" s="354"/>
      <c r="D39" s="354"/>
      <c r="E39" s="354"/>
      <c r="F39" s="354"/>
      <c r="G39" s="354"/>
      <c r="H39" s="354"/>
      <c r="I39" s="354"/>
      <c r="J39" s="354"/>
      <c r="K39" s="354"/>
      <c r="L39" s="354"/>
      <c r="M39" s="354"/>
    </row>
    <row r="40" spans="1:14" ht="20.100000000000001" customHeight="1" x14ac:dyDescent="0.25">
      <c r="A40" s="357" t="s">
        <v>7</v>
      </c>
      <c r="B40" s="355"/>
      <c r="C40" s="355"/>
      <c r="D40" s="355"/>
      <c r="E40" s="355"/>
      <c r="F40" s="355"/>
      <c r="G40" s="355"/>
      <c r="H40" s="355"/>
      <c r="I40" s="355"/>
      <c r="J40" s="355"/>
      <c r="K40" s="355"/>
      <c r="L40" s="355"/>
      <c r="M40" s="355"/>
    </row>
    <row r="41" spans="1:14" ht="13.8" x14ac:dyDescent="0.25">
      <c r="A41" s="91"/>
      <c r="B41" s="354"/>
      <c r="C41" s="354"/>
      <c r="D41" s="354"/>
      <c r="E41" s="354"/>
      <c r="F41" s="354"/>
      <c r="G41" s="354"/>
      <c r="H41" s="354"/>
      <c r="I41" s="354"/>
      <c r="J41" s="354"/>
      <c r="K41" s="354"/>
      <c r="L41" s="354"/>
      <c r="M41" s="354"/>
    </row>
    <row r="42" spans="1:14" ht="20.100000000000001" customHeight="1" x14ac:dyDescent="0.25">
      <c r="A42" s="108" t="s">
        <v>251</v>
      </c>
      <c r="B42" s="355">
        <v>0</v>
      </c>
      <c r="C42" s="355">
        <v>0</v>
      </c>
      <c r="D42" s="355">
        <v>0</v>
      </c>
      <c r="E42" s="355">
        <v>0</v>
      </c>
      <c r="F42" s="355">
        <v>15600</v>
      </c>
      <c r="G42" s="355">
        <v>0</v>
      </c>
      <c r="H42" s="355">
        <v>0</v>
      </c>
      <c r="I42" s="355">
        <v>0</v>
      </c>
      <c r="J42" s="355">
        <v>0</v>
      </c>
      <c r="K42" s="355">
        <v>0</v>
      </c>
      <c r="L42" s="355">
        <v>0</v>
      </c>
      <c r="M42" s="355">
        <v>0</v>
      </c>
    </row>
    <row r="43" spans="1:14" ht="20.100000000000001" customHeight="1" x14ac:dyDescent="0.25">
      <c r="A43" s="91" t="s">
        <v>194</v>
      </c>
      <c r="B43" s="354" t="s">
        <v>445</v>
      </c>
      <c r="C43" s="354" t="s">
        <v>445</v>
      </c>
      <c r="D43" s="354">
        <v>10000</v>
      </c>
      <c r="E43" s="354" t="s">
        <v>445</v>
      </c>
      <c r="F43" s="354">
        <v>3700</v>
      </c>
      <c r="G43" s="354" t="s">
        <v>445</v>
      </c>
      <c r="H43" s="354" t="s">
        <v>445</v>
      </c>
      <c r="I43" s="354" t="s">
        <v>445</v>
      </c>
      <c r="J43" s="354" t="s">
        <v>445</v>
      </c>
      <c r="K43" s="354" t="s">
        <v>445</v>
      </c>
      <c r="L43" s="354" t="s">
        <v>445</v>
      </c>
      <c r="M43" s="354" t="s">
        <v>445</v>
      </c>
    </row>
    <row r="44" spans="1:14" ht="20.100000000000001" customHeight="1" x14ac:dyDescent="0.25">
      <c r="A44" s="108" t="s">
        <v>191</v>
      </c>
      <c r="B44" s="355" t="s">
        <v>445</v>
      </c>
      <c r="C44" s="355">
        <v>0</v>
      </c>
      <c r="D44" s="355" t="s">
        <v>445</v>
      </c>
      <c r="E44" s="355" t="s">
        <v>445</v>
      </c>
      <c r="F44" s="355">
        <v>5700</v>
      </c>
      <c r="G44" s="355">
        <v>0</v>
      </c>
      <c r="H44" s="355" t="s">
        <v>445</v>
      </c>
      <c r="I44" s="355" t="s">
        <v>445</v>
      </c>
      <c r="J44" s="355" t="s">
        <v>445</v>
      </c>
      <c r="K44" s="355" t="s">
        <v>445</v>
      </c>
      <c r="L44" s="355" t="s">
        <v>445</v>
      </c>
      <c r="M44" s="355" t="s">
        <v>445</v>
      </c>
    </row>
    <row r="45" spans="1:14" ht="20.100000000000001" customHeight="1" x14ac:dyDescent="0.25">
      <c r="A45" s="91" t="s">
        <v>185</v>
      </c>
      <c r="B45" s="354" t="s">
        <v>445</v>
      </c>
      <c r="C45" s="354" t="s">
        <v>445</v>
      </c>
      <c r="D45" s="354" t="s">
        <v>445</v>
      </c>
      <c r="E45" s="354" t="s">
        <v>445</v>
      </c>
      <c r="F45" s="354">
        <v>662814.194306441</v>
      </c>
      <c r="G45" s="354">
        <v>85.237993673823567</v>
      </c>
      <c r="H45" s="354" t="s">
        <v>445</v>
      </c>
      <c r="I45" s="354" t="s">
        <v>445</v>
      </c>
      <c r="J45" s="354" t="s">
        <v>445</v>
      </c>
      <c r="K45" s="354" t="s">
        <v>445</v>
      </c>
      <c r="L45" s="354" t="s">
        <v>445</v>
      </c>
      <c r="M45" s="354" t="s">
        <v>445</v>
      </c>
    </row>
    <row r="46" spans="1:14" ht="20.100000000000001" customHeight="1" x14ac:dyDescent="0.25">
      <c r="A46" s="108" t="s">
        <v>188</v>
      </c>
      <c r="B46" s="355" t="s">
        <v>445</v>
      </c>
      <c r="C46" s="355" t="s">
        <v>445</v>
      </c>
      <c r="D46" s="355" t="s">
        <v>445</v>
      </c>
      <c r="E46" s="355" t="s">
        <v>445</v>
      </c>
      <c r="F46" s="355">
        <v>2377.6456603099055</v>
      </c>
      <c r="G46" s="355">
        <v>82.125525072357249</v>
      </c>
      <c r="H46" s="355" t="s">
        <v>445</v>
      </c>
      <c r="I46" s="355" t="s">
        <v>445</v>
      </c>
      <c r="J46" s="355" t="s">
        <v>445</v>
      </c>
      <c r="K46" s="355" t="s">
        <v>445</v>
      </c>
      <c r="L46" s="355" t="s">
        <v>445</v>
      </c>
      <c r="M46" s="355" t="s">
        <v>445</v>
      </c>
    </row>
    <row r="47" spans="1:14" ht="20.100000000000001" customHeight="1" x14ac:dyDescent="0.25">
      <c r="A47" s="91" t="s">
        <v>252</v>
      </c>
      <c r="B47" s="354">
        <v>0</v>
      </c>
      <c r="C47" s="354">
        <v>0</v>
      </c>
      <c r="D47" s="354">
        <v>0</v>
      </c>
      <c r="E47" s="354">
        <v>0</v>
      </c>
      <c r="F47" s="354">
        <v>3875</v>
      </c>
      <c r="G47" s="354">
        <v>49</v>
      </c>
      <c r="H47" s="354">
        <v>0</v>
      </c>
      <c r="I47" s="354">
        <v>0</v>
      </c>
      <c r="J47" s="354">
        <v>0</v>
      </c>
      <c r="K47" s="354">
        <v>0</v>
      </c>
      <c r="L47" s="354">
        <v>0</v>
      </c>
      <c r="M47" s="354">
        <v>0</v>
      </c>
    </row>
    <row r="48" spans="1:14" ht="20.100000000000001" customHeight="1" x14ac:dyDescent="0.25">
      <c r="A48" s="357" t="s">
        <v>466</v>
      </c>
      <c r="B48" s="355" t="s">
        <v>445</v>
      </c>
      <c r="C48" s="355" t="s">
        <v>445</v>
      </c>
      <c r="D48" s="355" t="s">
        <v>445</v>
      </c>
      <c r="E48" s="355" t="s">
        <v>445</v>
      </c>
      <c r="F48" s="355">
        <v>10500</v>
      </c>
      <c r="G48" s="355">
        <v>3</v>
      </c>
      <c r="H48" s="355" t="s">
        <v>445</v>
      </c>
      <c r="I48" s="355" t="s">
        <v>445</v>
      </c>
      <c r="J48" s="355" t="s">
        <v>445</v>
      </c>
      <c r="K48" s="355" t="s">
        <v>445</v>
      </c>
      <c r="L48" s="355" t="s">
        <v>445</v>
      </c>
      <c r="M48" s="355" t="s">
        <v>445</v>
      </c>
      <c r="N48" s="358"/>
    </row>
    <row r="49" spans="1:10" x14ac:dyDescent="0.25">
      <c r="A49" s="78"/>
      <c r="B49" s="78"/>
      <c r="C49" s="78"/>
      <c r="D49" s="78"/>
      <c r="E49" s="78"/>
      <c r="F49" s="78"/>
      <c r="G49" s="78"/>
      <c r="H49" s="78"/>
      <c r="I49" s="78"/>
      <c r="J49" s="78"/>
    </row>
    <row r="50" spans="1:10" x14ac:dyDescent="0.25">
      <c r="A50" s="425" t="s">
        <v>487</v>
      </c>
      <c r="B50" s="425"/>
      <c r="C50" s="425"/>
      <c r="D50" s="425"/>
      <c r="E50" s="425"/>
      <c r="F50" s="425"/>
      <c r="G50" s="425"/>
      <c r="H50" s="425"/>
      <c r="I50" s="425"/>
      <c r="J50" s="425"/>
    </row>
  </sheetData>
  <mergeCells count="11">
    <mergeCell ref="A50:J50"/>
    <mergeCell ref="L7:M7"/>
    <mergeCell ref="A3:M3"/>
    <mergeCell ref="A4:M4"/>
    <mergeCell ref="A6:A8"/>
    <mergeCell ref="B6:M6"/>
    <mergeCell ref="B7:C7"/>
    <mergeCell ref="D7:E7"/>
    <mergeCell ref="F7:G7"/>
    <mergeCell ref="H7:I7"/>
    <mergeCell ref="J7:K7"/>
  </mergeCells>
  <hyperlinks>
    <hyperlink ref="O1" location="ÍNDICE!A1" display="INDICE" xr:uid="{00000000-0004-0000-3800-000000000000}"/>
  </hyperlinks>
  <pageMargins left="1.1811023622047245" right="0" top="0" bottom="0" header="0" footer="0"/>
  <pageSetup paperSize="9" scale="61" fitToWidth="0" orientation="landscape" r:id="rId1"/>
  <headerFooter alignWithMargins="0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 codeName="Hoja55">
    <pageSetUpPr fitToPage="1"/>
  </sheetPr>
  <dimension ref="A1:J50"/>
  <sheetViews>
    <sheetView showGridLines="0" zoomScale="80" zoomScaleNormal="80" workbookViewId="0">
      <selection activeCell="O12" sqref="O12"/>
    </sheetView>
  </sheetViews>
  <sheetFormatPr baseColWidth="10" defaultColWidth="11.44140625" defaultRowHeight="13.2" x14ac:dyDescent="0.25"/>
  <cols>
    <col min="1" max="1" width="43.109375" style="26" customWidth="1"/>
    <col min="2" max="2" width="25" style="26" customWidth="1"/>
    <col min="3" max="3" width="24.6640625" style="26" customWidth="1"/>
    <col min="4" max="4" width="16.44140625" style="26" customWidth="1"/>
    <col min="5" max="5" width="15.109375" style="26" customWidth="1"/>
    <col min="6" max="6" width="14.6640625" style="26" customWidth="1"/>
    <col min="7" max="7" width="14.33203125" style="26" customWidth="1"/>
    <col min="8" max="8" width="16.5546875" style="26" customWidth="1"/>
    <col min="9" max="16384" width="11.44140625" style="26"/>
  </cols>
  <sheetData>
    <row r="1" spans="1:10" ht="85.5" customHeight="1" x14ac:dyDescent="0.25">
      <c r="J1" s="206" t="s">
        <v>151</v>
      </c>
    </row>
    <row r="3" spans="1:10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</row>
    <row r="4" spans="1:10" ht="15.9" customHeight="1" x14ac:dyDescent="0.25">
      <c r="A4" s="403" t="s">
        <v>516</v>
      </c>
      <c r="B4" s="403"/>
      <c r="C4" s="403"/>
      <c r="D4" s="403"/>
      <c r="E4" s="403"/>
      <c r="F4" s="403"/>
      <c r="G4" s="403"/>
      <c r="H4" s="403"/>
    </row>
    <row r="5" spans="1:10" x14ac:dyDescent="0.25">
      <c r="A5" s="402"/>
      <c r="B5" s="402"/>
      <c r="C5" s="402"/>
      <c r="D5" s="402"/>
      <c r="E5" s="402"/>
      <c r="F5" s="402"/>
      <c r="G5" s="402"/>
      <c r="H5" s="402"/>
    </row>
    <row r="6" spans="1:10" ht="18" customHeight="1" x14ac:dyDescent="0.25">
      <c r="A6" s="424" t="s">
        <v>238</v>
      </c>
      <c r="B6" s="424" t="s">
        <v>228</v>
      </c>
      <c r="C6" s="424" t="s">
        <v>229</v>
      </c>
      <c r="D6" s="424" t="s">
        <v>432</v>
      </c>
      <c r="E6" s="424"/>
      <c r="F6" s="424"/>
      <c r="G6" s="424"/>
      <c r="H6" s="424"/>
    </row>
    <row r="7" spans="1:10" ht="18" customHeight="1" x14ac:dyDescent="0.25">
      <c r="A7" s="424"/>
      <c r="B7" s="424"/>
      <c r="C7" s="424"/>
      <c r="D7" s="424" t="s">
        <v>433</v>
      </c>
      <c r="E7" s="424" t="s">
        <v>476</v>
      </c>
      <c r="F7" s="424" t="s">
        <v>434</v>
      </c>
      <c r="G7" s="424" t="s">
        <v>477</v>
      </c>
      <c r="H7" s="424" t="s">
        <v>435</v>
      </c>
    </row>
    <row r="8" spans="1:10" ht="31.5" customHeight="1" x14ac:dyDescent="0.25">
      <c r="A8" s="424"/>
      <c r="B8" s="424"/>
      <c r="C8" s="424"/>
      <c r="D8" s="424"/>
      <c r="E8" s="424"/>
      <c r="F8" s="424"/>
      <c r="G8" s="424"/>
      <c r="H8" s="424"/>
    </row>
    <row r="9" spans="1:10" ht="13.8" x14ac:dyDescent="0.25">
      <c r="A9" s="131"/>
      <c r="B9" s="352"/>
      <c r="C9" s="352"/>
      <c r="D9" s="352"/>
      <c r="E9" s="352"/>
      <c r="F9" s="352"/>
      <c r="G9" s="352"/>
      <c r="H9" s="352"/>
    </row>
    <row r="10" spans="1:10" ht="20.100000000000001" customHeight="1" x14ac:dyDescent="0.25">
      <c r="A10" s="127" t="s">
        <v>1</v>
      </c>
      <c r="B10" s="359">
        <v>860885.92369527661</v>
      </c>
      <c r="C10" s="359">
        <v>4982369.8637452833</v>
      </c>
      <c r="D10" s="359">
        <v>3575277.4623959721</v>
      </c>
      <c r="E10" s="359">
        <v>397600.2522868095</v>
      </c>
      <c r="F10" s="359">
        <v>97885.53021657611</v>
      </c>
      <c r="G10" s="359">
        <v>901766.01939353626</v>
      </c>
      <c r="H10" s="359">
        <v>9840.5994524223443</v>
      </c>
      <c r="I10" s="209"/>
    </row>
    <row r="11" spans="1:10" ht="13.8" x14ac:dyDescent="0.25">
      <c r="A11" s="128"/>
      <c r="B11" s="360"/>
      <c r="C11" s="360"/>
      <c r="D11" s="360"/>
      <c r="E11" s="360"/>
      <c r="F11" s="360"/>
      <c r="G11" s="360"/>
      <c r="H11" s="360"/>
    </row>
    <row r="12" spans="1:10" ht="20.100000000000001" customHeight="1" x14ac:dyDescent="0.25">
      <c r="A12" s="127" t="s">
        <v>3</v>
      </c>
      <c r="B12" s="361">
        <v>522717.42376765364</v>
      </c>
      <c r="C12" s="361">
        <v>3677686.8495540647</v>
      </c>
      <c r="D12" s="361">
        <v>3010917.738012651</v>
      </c>
      <c r="E12" s="361">
        <v>270778.2055653304</v>
      </c>
      <c r="F12" s="361">
        <v>84857.583921656667</v>
      </c>
      <c r="G12" s="361">
        <v>305831.99077112647</v>
      </c>
      <c r="H12" s="361">
        <v>5301.3312832946731</v>
      </c>
    </row>
    <row r="13" spans="1:10" ht="20.100000000000001" customHeight="1" x14ac:dyDescent="0.25">
      <c r="A13" s="128" t="s">
        <v>5</v>
      </c>
      <c r="B13" s="360">
        <v>272717.17630540428</v>
      </c>
      <c r="C13" s="360">
        <v>1024008.5579711555</v>
      </c>
      <c r="D13" s="360">
        <v>418813.31328974926</v>
      </c>
      <c r="E13" s="360">
        <v>91946.41481932468</v>
      </c>
      <c r="F13" s="360">
        <v>7637.2235050899917</v>
      </c>
      <c r="G13" s="360">
        <v>501856.09548666858</v>
      </c>
      <c r="H13" s="360">
        <v>3755.5108703232258</v>
      </c>
    </row>
    <row r="14" spans="1:10" ht="20.100000000000001" customHeight="1" x14ac:dyDescent="0.25">
      <c r="A14" s="127" t="s">
        <v>7</v>
      </c>
      <c r="B14" s="361">
        <v>63336.416404283271</v>
      </c>
      <c r="C14" s="361">
        <v>273187.50081662374</v>
      </c>
      <c r="D14" s="361">
        <v>143180.80803148693</v>
      </c>
      <c r="E14" s="361">
        <v>33059.71681084</v>
      </c>
      <c r="F14" s="361">
        <v>5390.7227898295241</v>
      </c>
      <c r="G14" s="361">
        <v>90942.288316321137</v>
      </c>
      <c r="H14" s="361">
        <v>613.96486814630487</v>
      </c>
    </row>
    <row r="15" spans="1:10" ht="20.100000000000001" customHeight="1" x14ac:dyDescent="0.25">
      <c r="A15" s="128" t="s">
        <v>466</v>
      </c>
      <c r="B15" s="360">
        <v>2114.9072179360383</v>
      </c>
      <c r="C15" s="360">
        <v>7486.9554034687644</v>
      </c>
      <c r="D15" s="360">
        <v>2365.6030620778965</v>
      </c>
      <c r="E15" s="360">
        <v>1815.9150913129936</v>
      </c>
      <c r="F15" s="360" t="s">
        <v>445</v>
      </c>
      <c r="G15" s="360">
        <v>3135.6448194197205</v>
      </c>
      <c r="H15" s="360">
        <v>169.79243065815069</v>
      </c>
    </row>
    <row r="16" spans="1:10" ht="13.8" x14ac:dyDescent="0.25">
      <c r="A16" s="127"/>
      <c r="B16" s="361"/>
      <c r="C16" s="361"/>
      <c r="D16" s="361"/>
      <c r="E16" s="361"/>
      <c r="F16" s="361"/>
      <c r="G16" s="361"/>
      <c r="H16" s="361"/>
    </row>
    <row r="17" spans="1:8" ht="20.100000000000001" customHeight="1" x14ac:dyDescent="0.25">
      <c r="A17" s="103" t="s">
        <v>3</v>
      </c>
      <c r="B17" s="360"/>
      <c r="C17" s="360"/>
      <c r="D17" s="360"/>
      <c r="E17" s="360"/>
      <c r="F17" s="360"/>
      <c r="G17" s="360"/>
      <c r="H17" s="360"/>
    </row>
    <row r="18" spans="1:8" ht="13.8" x14ac:dyDescent="0.25">
      <c r="A18" s="127"/>
      <c r="B18" s="361"/>
      <c r="C18" s="361"/>
      <c r="D18" s="361"/>
      <c r="E18" s="361"/>
      <c r="F18" s="361"/>
      <c r="G18" s="361"/>
      <c r="H18" s="361"/>
    </row>
    <row r="19" spans="1:8" ht="20.100000000000001" customHeight="1" x14ac:dyDescent="0.25">
      <c r="A19" s="128" t="s">
        <v>186</v>
      </c>
      <c r="B19" s="360">
        <v>81880.440750019101</v>
      </c>
      <c r="C19" s="360">
        <v>417790.11076740065</v>
      </c>
      <c r="D19" s="360">
        <v>283529.01890239114</v>
      </c>
      <c r="E19" s="360">
        <v>55284.835485327872</v>
      </c>
      <c r="F19" s="360">
        <v>11083.128462605446</v>
      </c>
      <c r="G19" s="360">
        <v>65875.092941039329</v>
      </c>
      <c r="H19" s="360">
        <v>2018.0349760376191</v>
      </c>
    </row>
    <row r="20" spans="1:8" ht="20.100000000000001" customHeight="1" x14ac:dyDescent="0.25">
      <c r="A20" s="127" t="s">
        <v>249</v>
      </c>
      <c r="B20" s="361">
        <v>36696.016775127937</v>
      </c>
      <c r="C20" s="361">
        <v>154778.24417030104</v>
      </c>
      <c r="D20" s="361">
        <v>50226.98909090204</v>
      </c>
      <c r="E20" s="361">
        <v>24869.797939599481</v>
      </c>
      <c r="F20" s="361">
        <v>770.93011450022027</v>
      </c>
      <c r="G20" s="361">
        <v>78910.527025299365</v>
      </c>
      <c r="H20" s="361">
        <v>0</v>
      </c>
    </row>
    <row r="21" spans="1:8" ht="20.100000000000001" customHeight="1" x14ac:dyDescent="0.25">
      <c r="A21" s="128" t="s">
        <v>180</v>
      </c>
      <c r="B21" s="360">
        <v>43502.308548672918</v>
      </c>
      <c r="C21" s="360">
        <v>227072.54143595934</v>
      </c>
      <c r="D21" s="360">
        <v>192508.29427301968</v>
      </c>
      <c r="E21" s="360">
        <v>25111.512596110471</v>
      </c>
      <c r="F21" s="360">
        <v>686.73188960540381</v>
      </c>
      <c r="G21" s="360">
        <v>8739.6155348532557</v>
      </c>
      <c r="H21" s="360">
        <v>26.387142370408622</v>
      </c>
    </row>
    <row r="22" spans="1:8" ht="20.100000000000001" customHeight="1" x14ac:dyDescent="0.25">
      <c r="A22" s="127" t="s">
        <v>192</v>
      </c>
      <c r="B22" s="361">
        <v>34596.082720539191</v>
      </c>
      <c r="C22" s="361">
        <v>322282.08581484668</v>
      </c>
      <c r="D22" s="361">
        <v>293473.0052433146</v>
      </c>
      <c r="E22" s="361">
        <v>13303.539833306122</v>
      </c>
      <c r="F22" s="361">
        <v>12470.84536179818</v>
      </c>
      <c r="G22" s="361">
        <v>2937.0075861082723</v>
      </c>
      <c r="H22" s="361">
        <v>97.687790319399724</v>
      </c>
    </row>
    <row r="23" spans="1:8" ht="20.100000000000001" customHeight="1" x14ac:dyDescent="0.25">
      <c r="A23" s="128" t="s">
        <v>179</v>
      </c>
      <c r="B23" s="360">
        <v>65673.313188600499</v>
      </c>
      <c r="C23" s="360">
        <v>529613.7798051266</v>
      </c>
      <c r="D23" s="360">
        <v>467988.00265521766</v>
      </c>
      <c r="E23" s="360">
        <v>30442.828109084778</v>
      </c>
      <c r="F23" s="360">
        <v>11201.773239296101</v>
      </c>
      <c r="G23" s="360">
        <v>19449.041454954371</v>
      </c>
      <c r="H23" s="360">
        <v>532.13434657329151</v>
      </c>
    </row>
    <row r="24" spans="1:8" ht="20.100000000000001" customHeight="1" x14ac:dyDescent="0.25">
      <c r="A24" s="127" t="s">
        <v>190</v>
      </c>
      <c r="B24" s="361">
        <v>59989.653198368294</v>
      </c>
      <c r="C24" s="361">
        <v>405035.5662064873</v>
      </c>
      <c r="D24" s="361">
        <v>351827.52780276001</v>
      </c>
      <c r="E24" s="361">
        <v>41378.628237436998</v>
      </c>
      <c r="F24" s="361">
        <v>5769.9467662673796</v>
      </c>
      <c r="G24" s="361">
        <v>5731.4687822549058</v>
      </c>
      <c r="H24" s="361">
        <v>327.99461776791077</v>
      </c>
    </row>
    <row r="25" spans="1:8" ht="20.100000000000001" customHeight="1" x14ac:dyDescent="0.25">
      <c r="A25" s="128" t="s">
        <v>193</v>
      </c>
      <c r="B25" s="360">
        <v>15960.439978185061</v>
      </c>
      <c r="C25" s="360">
        <v>152560.66158995987</v>
      </c>
      <c r="D25" s="360">
        <v>136155.53166833727</v>
      </c>
      <c r="E25" s="360">
        <v>9533.3438204567628</v>
      </c>
      <c r="F25" s="360">
        <v>3975.6222497438748</v>
      </c>
      <c r="G25" s="360">
        <v>2668.23762605714</v>
      </c>
      <c r="H25" s="360">
        <v>227.92622536486783</v>
      </c>
    </row>
    <row r="26" spans="1:8" ht="20.100000000000001" customHeight="1" x14ac:dyDescent="0.25">
      <c r="A26" s="127" t="s">
        <v>181</v>
      </c>
      <c r="B26" s="361">
        <v>31908.36128882863</v>
      </c>
      <c r="C26" s="361">
        <v>125570.55800773599</v>
      </c>
      <c r="D26" s="361">
        <v>13452.239571870499</v>
      </c>
      <c r="E26" s="361">
        <v>15430.683075863501</v>
      </c>
      <c r="F26" s="361">
        <v>113.70939988419647</v>
      </c>
      <c r="G26" s="361">
        <v>96069.809415046504</v>
      </c>
      <c r="H26" s="361">
        <v>504.11654507127002</v>
      </c>
    </row>
    <row r="27" spans="1:8" ht="20.100000000000001" customHeight="1" x14ac:dyDescent="0.25">
      <c r="A27" s="128" t="s">
        <v>184</v>
      </c>
      <c r="B27" s="360">
        <v>91426.770607218947</v>
      </c>
      <c r="C27" s="360">
        <v>893463.22775819153</v>
      </c>
      <c r="D27" s="360">
        <v>825961.37427034287</v>
      </c>
      <c r="E27" s="360">
        <v>25257.693580103427</v>
      </c>
      <c r="F27" s="360">
        <v>32252.144956747179</v>
      </c>
      <c r="G27" s="360">
        <v>8962.848869549116</v>
      </c>
      <c r="H27" s="360">
        <v>1029.1660814497018</v>
      </c>
    </row>
    <row r="28" spans="1:8" ht="20.100000000000001" customHeight="1" x14ac:dyDescent="0.25">
      <c r="A28" s="127" t="s">
        <v>195</v>
      </c>
      <c r="B28" s="361">
        <v>39505.242613265145</v>
      </c>
      <c r="C28" s="361">
        <v>330239.26024795673</v>
      </c>
      <c r="D28" s="361">
        <v>297461.92931787123</v>
      </c>
      <c r="E28" s="361">
        <v>24560.66657776897</v>
      </c>
      <c r="F28" s="361">
        <v>6251.9508730675034</v>
      </c>
      <c r="G28" s="361">
        <v>1426.8299209091781</v>
      </c>
      <c r="H28" s="361">
        <v>537.88355834020331</v>
      </c>
    </row>
    <row r="29" spans="1:8" ht="20.100000000000001" customHeight="1" x14ac:dyDescent="0.25">
      <c r="A29" s="128" t="s">
        <v>250</v>
      </c>
      <c r="B29" s="360">
        <v>21578.794098831408</v>
      </c>
      <c r="C29" s="360">
        <v>119280.81375009338</v>
      </c>
      <c r="D29" s="360">
        <v>98333.825216624857</v>
      </c>
      <c r="E29" s="360">
        <v>5604.6763102724535</v>
      </c>
      <c r="F29" s="360">
        <v>280.80060814130235</v>
      </c>
      <c r="G29" s="360">
        <v>15061.511615054917</v>
      </c>
      <c r="H29" s="360">
        <v>0</v>
      </c>
    </row>
    <row r="30" spans="1:8" ht="13.8" x14ac:dyDescent="0.25">
      <c r="A30" s="127"/>
      <c r="B30" s="361"/>
      <c r="C30" s="361"/>
      <c r="D30" s="361"/>
      <c r="E30" s="361"/>
      <c r="F30" s="361"/>
      <c r="G30" s="361"/>
      <c r="H30" s="361"/>
    </row>
    <row r="31" spans="1:8" ht="20.100000000000001" customHeight="1" x14ac:dyDescent="0.25">
      <c r="A31" s="103" t="s">
        <v>5</v>
      </c>
      <c r="B31" s="360"/>
      <c r="C31" s="360"/>
      <c r="D31" s="360"/>
      <c r="E31" s="360"/>
      <c r="F31" s="360"/>
      <c r="G31" s="360"/>
      <c r="H31" s="360"/>
    </row>
    <row r="32" spans="1:8" ht="13.8" x14ac:dyDescent="0.25">
      <c r="A32" s="127"/>
      <c r="B32" s="361"/>
      <c r="C32" s="361"/>
      <c r="D32" s="361"/>
      <c r="E32" s="361"/>
      <c r="F32" s="361"/>
      <c r="G32" s="361"/>
      <c r="H32" s="361"/>
    </row>
    <row r="33" spans="1:8" ht="20.100000000000001" customHeight="1" x14ac:dyDescent="0.25">
      <c r="A33" s="128" t="s">
        <v>175</v>
      </c>
      <c r="B33" s="360">
        <v>16715.934384806671</v>
      </c>
      <c r="C33" s="360">
        <v>65578.879825541677</v>
      </c>
      <c r="D33" s="360">
        <v>23966.039028076397</v>
      </c>
      <c r="E33" s="360">
        <v>9693.8379146174666</v>
      </c>
      <c r="F33" s="360">
        <v>1025.4752019394896</v>
      </c>
      <c r="G33" s="360">
        <v>30893.527680908301</v>
      </c>
      <c r="H33" s="360">
        <v>0</v>
      </c>
    </row>
    <row r="34" spans="1:8" ht="20.100000000000001" customHeight="1" x14ac:dyDescent="0.25">
      <c r="A34" s="127" t="s">
        <v>183</v>
      </c>
      <c r="B34" s="361">
        <v>30793.979954692179</v>
      </c>
      <c r="C34" s="361">
        <v>122046.64362460583</v>
      </c>
      <c r="D34" s="361">
        <v>36709.042702251078</v>
      </c>
      <c r="E34" s="361">
        <v>12855.55153149593</v>
      </c>
      <c r="F34" s="361">
        <v>782.16831483991757</v>
      </c>
      <c r="G34" s="361">
        <v>71352.081882962317</v>
      </c>
      <c r="H34" s="361">
        <v>347.79919305653584</v>
      </c>
    </row>
    <row r="35" spans="1:8" ht="20.100000000000001" customHeight="1" x14ac:dyDescent="0.25">
      <c r="A35" s="128" t="s">
        <v>178</v>
      </c>
      <c r="B35" s="360">
        <v>44051.024191105484</v>
      </c>
      <c r="C35" s="360">
        <v>171214.11418511931</v>
      </c>
      <c r="D35" s="360">
        <v>100010.78778575349</v>
      </c>
      <c r="E35" s="360">
        <v>16035.81495376197</v>
      </c>
      <c r="F35" s="360">
        <v>1430.0183468807707</v>
      </c>
      <c r="G35" s="360">
        <v>53419.055805753393</v>
      </c>
      <c r="H35" s="360">
        <v>318.43729296956514</v>
      </c>
    </row>
    <row r="36" spans="1:8" ht="20.100000000000001" customHeight="1" x14ac:dyDescent="0.25">
      <c r="A36" s="127" t="s">
        <v>176</v>
      </c>
      <c r="B36" s="361">
        <v>12833.578258987574</v>
      </c>
      <c r="C36" s="361">
        <v>54739.57591941984</v>
      </c>
      <c r="D36" s="361">
        <v>30927.22880812567</v>
      </c>
      <c r="E36" s="361">
        <v>9763.4327079340419</v>
      </c>
      <c r="F36" s="361" t="s">
        <v>445</v>
      </c>
      <c r="G36" s="361">
        <v>14048.914403360133</v>
      </c>
      <c r="H36" s="361">
        <v>0</v>
      </c>
    </row>
    <row r="37" spans="1:8" ht="20.100000000000001" customHeight="1" x14ac:dyDescent="0.25">
      <c r="A37" s="128" t="s">
        <v>182</v>
      </c>
      <c r="B37" s="360">
        <v>168122.47051487278</v>
      </c>
      <c r="C37" s="360">
        <v>609862.66300506098</v>
      </c>
      <c r="D37" s="360">
        <v>227033.84049918773</v>
      </c>
      <c r="E37" s="360">
        <v>43486.605650408404</v>
      </c>
      <c r="F37" s="360">
        <v>4399.5616414298165</v>
      </c>
      <c r="G37" s="360">
        <v>331853.38082973711</v>
      </c>
      <c r="H37" s="360">
        <v>3089.2743842971281</v>
      </c>
    </row>
    <row r="38" spans="1:8" ht="20.100000000000001" customHeight="1" x14ac:dyDescent="0.25">
      <c r="A38" s="127" t="s">
        <v>189</v>
      </c>
      <c r="B38" s="361">
        <v>200.18900093952578</v>
      </c>
      <c r="C38" s="361">
        <v>566.68141140754381</v>
      </c>
      <c r="D38" s="361">
        <v>166.37446635443891</v>
      </c>
      <c r="E38" s="361">
        <v>111.17206110686362</v>
      </c>
      <c r="F38" s="361" t="s">
        <v>445</v>
      </c>
      <c r="G38" s="361">
        <v>289.13488394624113</v>
      </c>
      <c r="H38" s="361" t="s">
        <v>445</v>
      </c>
    </row>
    <row r="39" spans="1:8" ht="13.8" x14ac:dyDescent="0.25">
      <c r="A39" s="128"/>
      <c r="B39" s="360"/>
      <c r="C39" s="360"/>
      <c r="D39" s="360"/>
      <c r="E39" s="360"/>
      <c r="F39" s="360"/>
      <c r="G39" s="360"/>
      <c r="H39" s="360"/>
    </row>
    <row r="40" spans="1:8" ht="20.100000000000001" customHeight="1" x14ac:dyDescent="0.25">
      <c r="A40" s="137" t="s">
        <v>7</v>
      </c>
      <c r="B40" s="361"/>
      <c r="C40" s="361"/>
      <c r="D40" s="361"/>
      <c r="E40" s="361"/>
      <c r="F40" s="361"/>
      <c r="G40" s="361"/>
      <c r="H40" s="361"/>
    </row>
    <row r="41" spans="1:8" ht="13.8" x14ac:dyDescent="0.25">
      <c r="A41" s="128"/>
      <c r="B41" s="360"/>
      <c r="C41" s="360"/>
      <c r="D41" s="360"/>
      <c r="E41" s="360"/>
      <c r="F41" s="360"/>
      <c r="G41" s="360"/>
      <c r="H41" s="360"/>
    </row>
    <row r="42" spans="1:8" ht="20.100000000000001" customHeight="1" x14ac:dyDescent="0.25">
      <c r="A42" s="127" t="s">
        <v>251</v>
      </c>
      <c r="B42" s="361">
        <v>21991.15364486758</v>
      </c>
      <c r="C42" s="361">
        <v>101468.22945950087</v>
      </c>
      <c r="D42" s="361">
        <v>40395.47665077063</v>
      </c>
      <c r="E42" s="361">
        <v>12564.293029567532</v>
      </c>
      <c r="F42" s="361">
        <v>4593.4326920445374</v>
      </c>
      <c r="G42" s="361">
        <v>43639.446067347919</v>
      </c>
      <c r="H42" s="361">
        <v>275.58101977021266</v>
      </c>
    </row>
    <row r="43" spans="1:8" ht="20.100000000000001" customHeight="1" x14ac:dyDescent="0.25">
      <c r="A43" s="128" t="s">
        <v>194</v>
      </c>
      <c r="B43" s="360">
        <v>3849.074242186934</v>
      </c>
      <c r="C43" s="360">
        <v>25781.670258740352</v>
      </c>
      <c r="D43" s="360">
        <v>22393.55932917965</v>
      </c>
      <c r="E43" s="360">
        <v>444.12171467580032</v>
      </c>
      <c r="F43" s="360">
        <v>150.65175614887934</v>
      </c>
      <c r="G43" s="360">
        <v>2793.3374587360349</v>
      </c>
      <c r="H43" s="360" t="s">
        <v>445</v>
      </c>
    </row>
    <row r="44" spans="1:8" ht="20.100000000000001" customHeight="1" x14ac:dyDescent="0.25">
      <c r="A44" s="127" t="s">
        <v>191</v>
      </c>
      <c r="B44" s="361">
        <v>4701.4904357807254</v>
      </c>
      <c r="C44" s="361">
        <v>21315.397324890433</v>
      </c>
      <c r="D44" s="361">
        <v>6595.2712406999826</v>
      </c>
      <c r="E44" s="361">
        <v>2512.9761958390081</v>
      </c>
      <c r="F44" s="361">
        <v>190.45138173796423</v>
      </c>
      <c r="G44" s="361">
        <v>12011.69850661348</v>
      </c>
      <c r="H44" s="361">
        <v>5</v>
      </c>
    </row>
    <row r="45" spans="1:8" ht="20.100000000000001" customHeight="1" x14ac:dyDescent="0.25">
      <c r="A45" s="128" t="s">
        <v>185</v>
      </c>
      <c r="B45" s="360">
        <v>2781.2450589480409</v>
      </c>
      <c r="C45" s="360">
        <v>18792.968684956795</v>
      </c>
      <c r="D45" s="360">
        <v>16931.164978593268</v>
      </c>
      <c r="E45" s="360">
        <v>775.7736351656182</v>
      </c>
      <c r="F45" s="360">
        <v>49.615561558262037</v>
      </c>
      <c r="G45" s="360">
        <v>1032.1709067825036</v>
      </c>
      <c r="H45" s="360">
        <v>4.2436028571428572</v>
      </c>
    </row>
    <row r="46" spans="1:8" ht="20.100000000000001" customHeight="1" x14ac:dyDescent="0.25">
      <c r="A46" s="127" t="s">
        <v>188</v>
      </c>
      <c r="B46" s="361">
        <v>8633.5685815121469</v>
      </c>
      <c r="C46" s="361">
        <v>31997.679597772247</v>
      </c>
      <c r="D46" s="361">
        <v>9593.8454813611661</v>
      </c>
      <c r="E46" s="361">
        <v>7287.3653522523155</v>
      </c>
      <c r="F46" s="361">
        <v>296.27984193510144</v>
      </c>
      <c r="G46" s="361">
        <v>14491.04867670472</v>
      </c>
      <c r="H46" s="361">
        <v>329.14024551894943</v>
      </c>
    </row>
    <row r="47" spans="1:8" ht="20.100000000000001" customHeight="1" x14ac:dyDescent="0.25">
      <c r="A47" s="128" t="s">
        <v>252</v>
      </c>
      <c r="B47" s="360">
        <v>21379.884440987847</v>
      </c>
      <c r="C47" s="360">
        <v>73831.555490763159</v>
      </c>
      <c r="D47" s="360">
        <v>47271.490350882239</v>
      </c>
      <c r="E47" s="360">
        <v>9475.1868833396857</v>
      </c>
      <c r="F47" s="360">
        <v>110.29155640477329</v>
      </c>
      <c r="G47" s="360">
        <v>16974.586700136475</v>
      </c>
      <c r="H47" s="360">
        <v>0</v>
      </c>
    </row>
    <row r="48" spans="1:8" ht="20.100000000000001" customHeight="1" x14ac:dyDescent="0.25">
      <c r="A48" s="137" t="s">
        <v>466</v>
      </c>
      <c r="B48" s="361">
        <v>2114.9072179360383</v>
      </c>
      <c r="C48" s="361">
        <v>7486.9554034687644</v>
      </c>
      <c r="D48" s="361">
        <v>2365.6030620778965</v>
      </c>
      <c r="E48" s="361">
        <v>1815.9150913129936</v>
      </c>
      <c r="F48" s="361" t="s">
        <v>445</v>
      </c>
      <c r="G48" s="361">
        <v>3135.6448194197205</v>
      </c>
      <c r="H48" s="361">
        <v>169.79243065815069</v>
      </c>
    </row>
    <row r="49" spans="1:10" x14ac:dyDescent="0.25">
      <c r="A49"/>
      <c r="B49"/>
      <c r="C49"/>
      <c r="D49"/>
      <c r="E49"/>
      <c r="F49"/>
      <c r="G49"/>
      <c r="H49"/>
      <c r="I49"/>
      <c r="J49"/>
    </row>
    <row r="50" spans="1:10" x14ac:dyDescent="0.25">
      <c r="A50" s="378" t="s">
        <v>487</v>
      </c>
      <c r="B50" s="378"/>
      <c r="C50" s="378"/>
      <c r="D50" s="378"/>
      <c r="E50" s="378"/>
      <c r="F50" s="378"/>
      <c r="G50" s="378"/>
      <c r="H50" s="378"/>
      <c r="I50" s="378"/>
      <c r="J50" s="378"/>
    </row>
  </sheetData>
  <mergeCells count="13">
    <mergeCell ref="A50:J50"/>
    <mergeCell ref="G7:G8"/>
    <mergeCell ref="H7:H8"/>
    <mergeCell ref="A3:H3"/>
    <mergeCell ref="A4:H4"/>
    <mergeCell ref="A5:H5"/>
    <mergeCell ref="A6:A8"/>
    <mergeCell ref="B6:B8"/>
    <mergeCell ref="C6:C8"/>
    <mergeCell ref="D6:H6"/>
    <mergeCell ref="D7:D8"/>
    <mergeCell ref="E7:E8"/>
    <mergeCell ref="F7:F8"/>
  </mergeCells>
  <hyperlinks>
    <hyperlink ref="J1" location="ÍNDICE!A1" display="INDICE" xr:uid="{00000000-0004-0000-3900-000000000000}"/>
  </hyperlinks>
  <pageMargins left="2.3622047244094491" right="0" top="0" bottom="0" header="0" footer="0"/>
  <pageSetup paperSize="9" scale="63" fitToWidth="0" orientation="landscape" r:id="rId1"/>
  <headerFooter alignWithMargins="0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 codeName="Hoja56">
    <pageSetUpPr fitToPage="1"/>
  </sheetPr>
  <dimension ref="A1:R51"/>
  <sheetViews>
    <sheetView showGridLines="0" tabSelected="1" zoomScale="80" zoomScaleNormal="80" workbookViewId="0">
      <selection activeCell="G11" activeCellId="1" sqref="C11 G11"/>
    </sheetView>
  </sheetViews>
  <sheetFormatPr baseColWidth="10" defaultColWidth="11.44140625" defaultRowHeight="13.2" x14ac:dyDescent="0.25"/>
  <cols>
    <col min="1" max="1" width="41.6640625" style="26" customWidth="1"/>
    <col min="2" max="3" width="15.6640625" style="26" customWidth="1"/>
    <col min="4" max="4" width="15.109375" style="26" customWidth="1"/>
    <col min="5" max="5" width="12.33203125" style="26" customWidth="1"/>
    <col min="6" max="7" width="15.6640625" style="26" customWidth="1"/>
    <col min="8" max="8" width="15.33203125" style="26" bestFit="1" customWidth="1"/>
    <col min="9" max="9" width="12.5546875" style="26" bestFit="1" customWidth="1"/>
    <col min="10" max="16384" width="11.44140625" style="26"/>
  </cols>
  <sheetData>
    <row r="1" spans="1:18" ht="86.25" customHeight="1" x14ac:dyDescent="0.25">
      <c r="K1" s="206" t="s">
        <v>151</v>
      </c>
    </row>
    <row r="3" spans="1:18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I3" s="403"/>
    </row>
    <row r="4" spans="1:18" ht="15.9" customHeight="1" x14ac:dyDescent="0.25">
      <c r="A4" s="403" t="s">
        <v>517</v>
      </c>
      <c r="B4" s="403"/>
      <c r="C4" s="403"/>
      <c r="D4" s="403"/>
      <c r="E4" s="403"/>
      <c r="F4" s="403"/>
      <c r="G4" s="403"/>
      <c r="H4" s="403"/>
      <c r="I4" s="403"/>
    </row>
    <row r="5" spans="1:18" x14ac:dyDescent="0.25">
      <c r="A5" s="402"/>
      <c r="B5" s="402"/>
      <c r="C5" s="402"/>
      <c r="D5" s="402"/>
      <c r="E5" s="402"/>
      <c r="F5" s="402"/>
      <c r="G5" s="402"/>
      <c r="H5" s="402"/>
      <c r="I5" s="402"/>
    </row>
    <row r="6" spans="1:18" ht="18" customHeight="1" x14ac:dyDescent="0.25">
      <c r="A6" s="404" t="s">
        <v>238</v>
      </c>
      <c r="B6" s="424" t="s">
        <v>436</v>
      </c>
      <c r="C6" s="424"/>
      <c r="D6" s="424"/>
      <c r="E6" s="424"/>
      <c r="F6" s="424"/>
      <c r="G6" s="424"/>
      <c r="H6" s="424"/>
      <c r="I6" s="424"/>
    </row>
    <row r="7" spans="1:18" ht="18" customHeight="1" x14ac:dyDescent="0.25">
      <c r="A7" s="416"/>
      <c r="B7" s="424" t="s">
        <v>163</v>
      </c>
      <c r="C7" s="424"/>
      <c r="D7" s="424"/>
      <c r="E7" s="424"/>
      <c r="F7" s="424" t="s">
        <v>168</v>
      </c>
      <c r="G7" s="424"/>
      <c r="H7" s="424"/>
      <c r="I7" s="424"/>
    </row>
    <row r="8" spans="1:18" ht="18" customHeight="1" x14ac:dyDescent="0.25">
      <c r="A8" s="416"/>
      <c r="B8" s="404" t="s">
        <v>177</v>
      </c>
      <c r="C8" s="406" t="s">
        <v>437</v>
      </c>
      <c r="D8" s="407"/>
      <c r="E8" s="408"/>
      <c r="F8" s="404" t="s">
        <v>177</v>
      </c>
      <c r="G8" s="406" t="s">
        <v>437</v>
      </c>
      <c r="H8" s="407"/>
      <c r="I8" s="408"/>
    </row>
    <row r="9" spans="1:18" ht="18" customHeight="1" x14ac:dyDescent="0.25">
      <c r="A9" s="405"/>
      <c r="B9" s="405"/>
      <c r="C9" s="346" t="s">
        <v>230</v>
      </c>
      <c r="D9" s="346" t="s">
        <v>231</v>
      </c>
      <c r="E9" s="346" t="s">
        <v>232</v>
      </c>
      <c r="F9" s="405"/>
      <c r="G9" s="346" t="s">
        <v>230</v>
      </c>
      <c r="H9" s="346" t="s">
        <v>231</v>
      </c>
      <c r="I9" s="346" t="s">
        <v>232</v>
      </c>
    </row>
    <row r="10" spans="1:18" ht="13.8" x14ac:dyDescent="0.25">
      <c r="A10" s="131"/>
      <c r="B10" s="131"/>
      <c r="C10" s="131"/>
      <c r="D10" s="131"/>
      <c r="E10" s="131"/>
      <c r="F10" s="131"/>
      <c r="G10" s="131"/>
      <c r="H10" s="131"/>
      <c r="I10" s="131"/>
    </row>
    <row r="11" spans="1:18" ht="20.100000000000001" customHeight="1" x14ac:dyDescent="0.25">
      <c r="A11" s="127" t="s">
        <v>1</v>
      </c>
      <c r="B11" s="238">
        <v>3529179.6915148203</v>
      </c>
      <c r="C11" s="238">
        <v>2893053.2910684221</v>
      </c>
      <c r="D11" s="238">
        <v>335015.00189551443</v>
      </c>
      <c r="E11" s="238">
        <v>301111.39855087927</v>
      </c>
      <c r="F11" s="238">
        <v>60803761.198196933</v>
      </c>
      <c r="G11" s="238">
        <v>72992.098362383636</v>
      </c>
      <c r="H11" s="238">
        <v>55474693.066677131</v>
      </c>
      <c r="I11" s="238">
        <v>5256076.033157425</v>
      </c>
      <c r="K11" s="183"/>
      <c r="L11" s="183"/>
      <c r="M11" s="183"/>
      <c r="N11" s="183"/>
      <c r="O11" s="183"/>
      <c r="P11" s="183"/>
      <c r="Q11" s="183"/>
      <c r="R11" s="183"/>
    </row>
    <row r="12" spans="1:18" ht="13.8" x14ac:dyDescent="0.25">
      <c r="A12" s="128"/>
      <c r="B12" s="236"/>
      <c r="C12" s="236"/>
      <c r="D12" s="236"/>
      <c r="E12" s="236"/>
      <c r="F12" s="236"/>
      <c r="G12" s="236"/>
      <c r="H12" s="236"/>
      <c r="I12" s="236"/>
    </row>
    <row r="13" spans="1:18" ht="20.100000000000001" customHeight="1" x14ac:dyDescent="0.25">
      <c r="A13" s="127" t="s">
        <v>3</v>
      </c>
      <c r="B13" s="100">
        <v>1522627.7813707415</v>
      </c>
      <c r="C13" s="100">
        <v>1290900.9029212445</v>
      </c>
      <c r="D13" s="100">
        <v>154111.87454864639</v>
      </c>
      <c r="E13" s="100">
        <v>77615.003900850381</v>
      </c>
      <c r="F13" s="100">
        <v>45284870.446788229</v>
      </c>
      <c r="G13" s="100">
        <v>59800.580031463025</v>
      </c>
      <c r="H13" s="100">
        <v>40983893.833599374</v>
      </c>
      <c r="I13" s="100">
        <v>4241176.033157425</v>
      </c>
    </row>
    <row r="14" spans="1:18" ht="20.100000000000001" customHeight="1" x14ac:dyDescent="0.25">
      <c r="A14" s="128" t="s">
        <v>5</v>
      </c>
      <c r="B14" s="90">
        <v>1646693.4897427286</v>
      </c>
      <c r="C14" s="90">
        <v>1313663.9230054361</v>
      </c>
      <c r="D14" s="90">
        <v>145052.32090542401</v>
      </c>
      <c r="E14" s="90">
        <v>187977.24583187015</v>
      </c>
      <c r="F14" s="90">
        <v>15270650.751408681</v>
      </c>
      <c r="G14" s="90">
        <v>13171.518330920615</v>
      </c>
      <c r="H14" s="90">
        <v>14323099.233077757</v>
      </c>
      <c r="I14" s="90">
        <v>934380</v>
      </c>
    </row>
    <row r="15" spans="1:18" ht="20.100000000000001" customHeight="1" x14ac:dyDescent="0.25">
      <c r="A15" s="127" t="s">
        <v>7</v>
      </c>
      <c r="B15" s="100">
        <v>330789.63166736998</v>
      </c>
      <c r="C15" s="100">
        <v>266159.32448145829</v>
      </c>
      <c r="D15" s="100">
        <v>32469.285083234365</v>
      </c>
      <c r="E15" s="100">
        <v>32161.022102677132</v>
      </c>
      <c r="F15" s="100">
        <v>248240</v>
      </c>
      <c r="G15" s="100">
        <v>20</v>
      </c>
      <c r="H15" s="100">
        <v>167700</v>
      </c>
      <c r="I15" s="100">
        <v>80520</v>
      </c>
    </row>
    <row r="16" spans="1:18" ht="20.100000000000001" customHeight="1" x14ac:dyDescent="0.25">
      <c r="A16" s="128" t="s">
        <v>466</v>
      </c>
      <c r="B16" s="90">
        <v>29068.788733976715</v>
      </c>
      <c r="C16" s="90">
        <v>22329.140660285393</v>
      </c>
      <c r="D16" s="90">
        <v>3381.5213582098418</v>
      </c>
      <c r="E16" s="90">
        <v>3358.1267154815005</v>
      </c>
      <c r="F16" s="90" t="s">
        <v>445</v>
      </c>
      <c r="G16" s="90" t="s">
        <v>445</v>
      </c>
      <c r="H16" s="90" t="s">
        <v>445</v>
      </c>
      <c r="I16" s="90" t="s">
        <v>445</v>
      </c>
    </row>
    <row r="17" spans="1:9" ht="13.8" x14ac:dyDescent="0.25">
      <c r="A17" s="127"/>
      <c r="B17" s="237"/>
      <c r="C17" s="237"/>
      <c r="D17" s="237"/>
      <c r="E17" s="237"/>
      <c r="F17" s="237"/>
      <c r="G17" s="237"/>
      <c r="H17" s="237"/>
      <c r="I17" s="237"/>
    </row>
    <row r="18" spans="1:9" ht="20.100000000000001" customHeight="1" x14ac:dyDescent="0.25">
      <c r="A18" s="103" t="s">
        <v>3</v>
      </c>
      <c r="B18" s="236"/>
      <c r="C18" s="236"/>
      <c r="D18" s="236"/>
      <c r="E18" s="236"/>
      <c r="F18" s="236"/>
      <c r="G18" s="236"/>
      <c r="H18" s="236"/>
      <c r="I18" s="236"/>
    </row>
    <row r="19" spans="1:9" ht="13.8" x14ac:dyDescent="0.25">
      <c r="A19" s="127"/>
      <c r="B19" s="237"/>
      <c r="C19" s="237"/>
      <c r="D19" s="237"/>
      <c r="E19" s="237"/>
      <c r="F19" s="237"/>
      <c r="G19" s="237"/>
      <c r="H19" s="237"/>
      <c r="I19" s="237"/>
    </row>
    <row r="20" spans="1:9" ht="20.100000000000001" customHeight="1" x14ac:dyDescent="0.25">
      <c r="A20" s="128" t="s">
        <v>186</v>
      </c>
      <c r="B20" s="90">
        <v>284142.4939690074</v>
      </c>
      <c r="C20" s="90">
        <v>225100.16552532976</v>
      </c>
      <c r="D20" s="90">
        <v>47538.899405541139</v>
      </c>
      <c r="E20" s="90">
        <v>11503.429038136899</v>
      </c>
      <c r="F20" s="90">
        <v>51959.550394972735</v>
      </c>
      <c r="G20" s="90">
        <v>634.08574652838604</v>
      </c>
      <c r="H20" s="90">
        <v>34155.035915802415</v>
      </c>
      <c r="I20" s="90">
        <v>17170.428732641929</v>
      </c>
    </row>
    <row r="21" spans="1:9" ht="20.100000000000001" customHeight="1" x14ac:dyDescent="0.25">
      <c r="A21" s="127" t="s">
        <v>249</v>
      </c>
      <c r="B21" s="100">
        <v>117065.44848906346</v>
      </c>
      <c r="C21" s="100">
        <v>98852.101723337109</v>
      </c>
      <c r="D21" s="100">
        <v>8449.1893291085125</v>
      </c>
      <c r="E21" s="100">
        <v>9764.1574366178756</v>
      </c>
      <c r="F21" s="100" t="s">
        <v>445</v>
      </c>
      <c r="G21" s="100" t="s">
        <v>445</v>
      </c>
      <c r="H21" s="100" t="s">
        <v>445</v>
      </c>
      <c r="I21" s="100" t="s">
        <v>445</v>
      </c>
    </row>
    <row r="22" spans="1:9" ht="20.100000000000001" customHeight="1" x14ac:dyDescent="0.25">
      <c r="A22" s="128" t="s">
        <v>180</v>
      </c>
      <c r="B22" s="90">
        <v>136534.73042459626</v>
      </c>
      <c r="C22" s="90">
        <v>115116.64953853951</v>
      </c>
      <c r="D22" s="90">
        <v>19398.778055239574</v>
      </c>
      <c r="E22" s="90">
        <v>2019.3028308172713</v>
      </c>
      <c r="F22" s="90">
        <v>415</v>
      </c>
      <c r="G22" s="90">
        <v>15</v>
      </c>
      <c r="H22" s="90">
        <v>400</v>
      </c>
      <c r="I22" s="90" t="s">
        <v>445</v>
      </c>
    </row>
    <row r="23" spans="1:9" ht="20.100000000000001" customHeight="1" x14ac:dyDescent="0.25">
      <c r="A23" s="127" t="s">
        <v>192</v>
      </c>
      <c r="B23" s="100">
        <v>77879.477259904525</v>
      </c>
      <c r="C23" s="100">
        <v>71087.621333278614</v>
      </c>
      <c r="D23" s="100">
        <v>4195.3035950855583</v>
      </c>
      <c r="E23" s="100">
        <v>2596.552331540347</v>
      </c>
      <c r="F23" s="100">
        <v>76784</v>
      </c>
      <c r="G23" s="100" t="s">
        <v>445</v>
      </c>
      <c r="H23" s="100" t="s">
        <v>445</v>
      </c>
      <c r="I23" s="100">
        <v>76784</v>
      </c>
    </row>
    <row r="24" spans="1:9" ht="20.100000000000001" customHeight="1" x14ac:dyDescent="0.25">
      <c r="A24" s="128" t="s">
        <v>179</v>
      </c>
      <c r="B24" s="90">
        <v>181946.67082775413</v>
      </c>
      <c r="C24" s="90">
        <v>151279.26759159015</v>
      </c>
      <c r="D24" s="90">
        <v>17415.965853301288</v>
      </c>
      <c r="E24" s="90">
        <v>13251.437382862488</v>
      </c>
      <c r="F24" s="90">
        <v>13795860.23031833</v>
      </c>
      <c r="G24" s="90">
        <v>42216.638481690388</v>
      </c>
      <c r="H24" s="90">
        <v>13698443.59741186</v>
      </c>
      <c r="I24" s="90">
        <v>55199.994424781871</v>
      </c>
    </row>
    <row r="25" spans="1:9" ht="20.100000000000001" customHeight="1" x14ac:dyDescent="0.25">
      <c r="A25" s="127" t="s">
        <v>190</v>
      </c>
      <c r="B25" s="100">
        <v>160126.68361511757</v>
      </c>
      <c r="C25" s="100">
        <v>143563.43264002129</v>
      </c>
      <c r="D25" s="100">
        <v>10539.853722897225</v>
      </c>
      <c r="E25" s="100">
        <v>6023.397252199029</v>
      </c>
      <c r="F25" s="100">
        <v>843998.36850254401</v>
      </c>
      <c r="G25" s="100">
        <v>635</v>
      </c>
      <c r="H25" s="100">
        <v>841833.36850254401</v>
      </c>
      <c r="I25" s="100">
        <v>1530</v>
      </c>
    </row>
    <row r="26" spans="1:9" ht="20.100000000000001" customHeight="1" x14ac:dyDescent="0.25">
      <c r="A26" s="128" t="s">
        <v>193</v>
      </c>
      <c r="B26" s="90">
        <v>68992.357096875829</v>
      </c>
      <c r="C26" s="90">
        <v>58196.152407279405</v>
      </c>
      <c r="D26" s="90">
        <v>2674.0862098856819</v>
      </c>
      <c r="E26" s="90">
        <v>8122.1184797107462</v>
      </c>
      <c r="F26" s="90">
        <v>224000</v>
      </c>
      <c r="G26" s="90" t="s">
        <v>445</v>
      </c>
      <c r="H26" s="90" t="s">
        <v>445</v>
      </c>
      <c r="I26" s="90">
        <v>224000</v>
      </c>
    </row>
    <row r="27" spans="1:9" ht="20.100000000000001" customHeight="1" x14ac:dyDescent="0.25">
      <c r="A27" s="127" t="s">
        <v>181</v>
      </c>
      <c r="B27" s="100">
        <v>148306.72135259552</v>
      </c>
      <c r="C27" s="100">
        <v>126455.43424279736</v>
      </c>
      <c r="D27" s="100">
        <v>17983.634467068357</v>
      </c>
      <c r="E27" s="100">
        <v>3867.652642729679</v>
      </c>
      <c r="F27" s="100">
        <v>28000</v>
      </c>
      <c r="G27" s="100" t="s">
        <v>445</v>
      </c>
      <c r="H27" s="100">
        <v>22400</v>
      </c>
      <c r="I27" s="100">
        <v>5600</v>
      </c>
    </row>
    <row r="28" spans="1:9" ht="20.100000000000001" customHeight="1" x14ac:dyDescent="0.25">
      <c r="A28" s="128" t="s">
        <v>184</v>
      </c>
      <c r="B28" s="90">
        <v>135305.32179333546</v>
      </c>
      <c r="C28" s="90">
        <v>131322.41987329788</v>
      </c>
      <c r="D28" s="90">
        <v>1685.6158796826014</v>
      </c>
      <c r="E28" s="90">
        <v>2297.2860403550521</v>
      </c>
      <c r="F28" s="90">
        <v>7022344.0986250713</v>
      </c>
      <c r="G28" s="90">
        <v>1063.7235978699573</v>
      </c>
      <c r="H28" s="90">
        <v>3323008.3750271993</v>
      </c>
      <c r="I28" s="90">
        <v>3698272.0000000005</v>
      </c>
    </row>
    <row r="29" spans="1:9" ht="20.100000000000001" customHeight="1" x14ac:dyDescent="0.25">
      <c r="A29" s="127" t="s">
        <v>195</v>
      </c>
      <c r="B29" s="100">
        <v>110095.63591665974</v>
      </c>
      <c r="C29" s="100">
        <v>89546.67670061531</v>
      </c>
      <c r="D29" s="100">
        <v>16920.581195666022</v>
      </c>
      <c r="E29" s="100">
        <v>3628.378020378369</v>
      </c>
      <c r="F29" s="100">
        <v>23035223.147524025</v>
      </c>
      <c r="G29" s="100">
        <v>15206.132205374297</v>
      </c>
      <c r="H29" s="100">
        <v>22857397.405318636</v>
      </c>
      <c r="I29" s="100">
        <v>162619.60999999999</v>
      </c>
    </row>
    <row r="30" spans="1:9" ht="20.100000000000001" customHeight="1" x14ac:dyDescent="0.25">
      <c r="A30" s="128" t="s">
        <v>250</v>
      </c>
      <c r="B30" s="90">
        <v>102232.24062583123</v>
      </c>
      <c r="C30" s="90">
        <v>80380.981345158143</v>
      </c>
      <c r="D30" s="90">
        <v>7309.9668351704468</v>
      </c>
      <c r="E30" s="90">
        <v>14541.292445502584</v>
      </c>
      <c r="F30" s="90">
        <v>206286.05142331848</v>
      </c>
      <c r="G30" s="90">
        <v>30</v>
      </c>
      <c r="H30" s="90">
        <v>206256.05142331848</v>
      </c>
      <c r="I30" s="90" t="s">
        <v>445</v>
      </c>
    </row>
    <row r="31" spans="1:9" ht="13.8" x14ac:dyDescent="0.25">
      <c r="A31" s="127"/>
      <c r="B31" s="237"/>
      <c r="C31" s="237"/>
      <c r="D31" s="237"/>
      <c r="E31" s="237"/>
      <c r="F31" s="237"/>
      <c r="G31" s="237"/>
      <c r="H31" s="237"/>
      <c r="I31" s="237"/>
    </row>
    <row r="32" spans="1:9" ht="20.100000000000001" customHeight="1" x14ac:dyDescent="0.25">
      <c r="A32" s="103" t="s">
        <v>5</v>
      </c>
      <c r="B32" s="236"/>
      <c r="C32" s="236"/>
      <c r="D32" s="236"/>
      <c r="E32" s="236"/>
      <c r="F32" s="236"/>
      <c r="G32" s="236"/>
      <c r="H32" s="236"/>
      <c r="I32" s="236"/>
    </row>
    <row r="33" spans="1:9" ht="13.8" x14ac:dyDescent="0.25">
      <c r="A33" s="127"/>
      <c r="B33" s="237"/>
      <c r="C33" s="237"/>
      <c r="D33" s="237"/>
      <c r="E33" s="237"/>
      <c r="F33" s="237"/>
      <c r="G33" s="237"/>
      <c r="H33" s="237"/>
      <c r="I33" s="237"/>
    </row>
    <row r="34" spans="1:9" ht="20.100000000000001" customHeight="1" x14ac:dyDescent="0.25">
      <c r="A34" s="128" t="s">
        <v>175</v>
      </c>
      <c r="B34" s="90">
        <v>44788.926451957814</v>
      </c>
      <c r="C34" s="90">
        <v>38774.752768900689</v>
      </c>
      <c r="D34" s="90">
        <v>5375.9397131756896</v>
      </c>
      <c r="E34" s="90">
        <v>638.23396988144179</v>
      </c>
      <c r="F34" s="90">
        <v>3060588.7514086771</v>
      </c>
      <c r="G34" s="90">
        <v>9481.518330920615</v>
      </c>
      <c r="H34" s="90">
        <v>2670947.2330777566</v>
      </c>
      <c r="I34" s="90">
        <v>380160</v>
      </c>
    </row>
    <row r="35" spans="1:9" ht="20.100000000000001" customHeight="1" x14ac:dyDescent="0.25">
      <c r="A35" s="127" t="s">
        <v>183</v>
      </c>
      <c r="B35" s="100">
        <v>131928.85217799601</v>
      </c>
      <c r="C35" s="100">
        <v>114983.61994253527</v>
      </c>
      <c r="D35" s="100">
        <v>7152.5681945350188</v>
      </c>
      <c r="E35" s="100">
        <v>9792.6640409256797</v>
      </c>
      <c r="F35" s="100">
        <v>210</v>
      </c>
      <c r="G35" s="100" t="s">
        <v>445</v>
      </c>
      <c r="H35" s="100">
        <v>210</v>
      </c>
      <c r="I35" s="100" t="s">
        <v>445</v>
      </c>
    </row>
    <row r="36" spans="1:9" ht="20.100000000000001" customHeight="1" x14ac:dyDescent="0.25">
      <c r="A36" s="128" t="s">
        <v>178</v>
      </c>
      <c r="B36" s="90">
        <v>349210.78744525154</v>
      </c>
      <c r="C36" s="90">
        <v>275614.75932676619</v>
      </c>
      <c r="D36" s="90">
        <v>41992.743225629063</v>
      </c>
      <c r="E36" s="90">
        <v>31603.284892856565</v>
      </c>
      <c r="F36" s="90">
        <v>1632120</v>
      </c>
      <c r="G36" s="90" t="s">
        <v>445</v>
      </c>
      <c r="H36" s="90">
        <v>1632120</v>
      </c>
      <c r="I36" s="90" t="s">
        <v>445</v>
      </c>
    </row>
    <row r="37" spans="1:9" ht="20.100000000000001" customHeight="1" x14ac:dyDescent="0.25">
      <c r="A37" s="127" t="s">
        <v>176</v>
      </c>
      <c r="B37" s="100">
        <v>332105.71482502104</v>
      </c>
      <c r="C37" s="100">
        <v>274552.95403763361</v>
      </c>
      <c r="D37" s="100">
        <v>26287.855019713203</v>
      </c>
      <c r="E37" s="100">
        <v>31264.905767675056</v>
      </c>
      <c r="F37" s="100">
        <v>494550</v>
      </c>
      <c r="G37" s="100" t="s">
        <v>445</v>
      </c>
      <c r="H37" s="100">
        <v>40530</v>
      </c>
      <c r="I37" s="100">
        <v>454020</v>
      </c>
    </row>
    <row r="38" spans="1:9" ht="20.100000000000001" customHeight="1" x14ac:dyDescent="0.25">
      <c r="A38" s="128" t="s">
        <v>182</v>
      </c>
      <c r="B38" s="90">
        <v>785803.74724656716</v>
      </c>
      <c r="C38" s="90">
        <v>606882.37533366447</v>
      </c>
      <c r="D38" s="90">
        <v>64243.214752370914</v>
      </c>
      <c r="E38" s="90">
        <v>114678.15716053139</v>
      </c>
      <c r="F38" s="90">
        <v>10083182.000000004</v>
      </c>
      <c r="G38" s="90">
        <v>3689.9999999999995</v>
      </c>
      <c r="H38" s="90">
        <v>9979291.9999999963</v>
      </c>
      <c r="I38" s="90">
        <v>100200</v>
      </c>
    </row>
    <row r="39" spans="1:9" ht="20.100000000000001" customHeight="1" x14ac:dyDescent="0.25">
      <c r="A39" s="127" t="s">
        <v>189</v>
      </c>
      <c r="B39" s="100">
        <v>2855.4615959359576</v>
      </c>
      <c r="C39" s="100">
        <v>2855.4615959359576</v>
      </c>
      <c r="D39" s="100" t="s">
        <v>445</v>
      </c>
      <c r="E39" s="100" t="s">
        <v>445</v>
      </c>
      <c r="F39" s="100" t="s">
        <v>445</v>
      </c>
      <c r="G39" s="100" t="s">
        <v>445</v>
      </c>
      <c r="H39" s="100" t="s">
        <v>445</v>
      </c>
      <c r="I39" s="100" t="s">
        <v>445</v>
      </c>
    </row>
    <row r="40" spans="1:9" ht="13.8" x14ac:dyDescent="0.25">
      <c r="A40" s="128"/>
      <c r="B40" s="236"/>
      <c r="C40" s="236"/>
      <c r="D40" s="236"/>
      <c r="E40" s="236"/>
      <c r="F40" s="236"/>
      <c r="G40" s="236"/>
      <c r="H40" s="236"/>
      <c r="I40" s="236"/>
    </row>
    <row r="41" spans="1:9" ht="20.100000000000001" customHeight="1" x14ac:dyDescent="0.25">
      <c r="A41" s="137" t="s">
        <v>7</v>
      </c>
      <c r="B41" s="237"/>
      <c r="C41" s="237"/>
      <c r="D41" s="237"/>
      <c r="E41" s="237"/>
      <c r="F41" s="237"/>
      <c r="G41" s="237"/>
      <c r="H41" s="237"/>
      <c r="I41" s="237"/>
    </row>
    <row r="42" spans="1:9" ht="13.8" x14ac:dyDescent="0.25">
      <c r="A42" s="128"/>
      <c r="B42" s="236"/>
      <c r="C42" s="236"/>
      <c r="D42" s="236"/>
      <c r="E42" s="236"/>
      <c r="F42" s="236"/>
      <c r="G42" s="236"/>
      <c r="H42" s="236"/>
      <c r="I42" s="236"/>
    </row>
    <row r="43" spans="1:9" ht="20.100000000000001" customHeight="1" x14ac:dyDescent="0.25">
      <c r="A43" s="127" t="s">
        <v>251</v>
      </c>
      <c r="B43" s="100">
        <v>111214.71917165713</v>
      </c>
      <c r="C43" s="100">
        <v>80596.876045900281</v>
      </c>
      <c r="D43" s="100">
        <v>18199.769194076642</v>
      </c>
      <c r="E43" s="100">
        <v>12418.07393168023</v>
      </c>
      <c r="F43" s="100" t="s">
        <v>445</v>
      </c>
      <c r="G43" s="100" t="s">
        <v>445</v>
      </c>
      <c r="H43" s="100" t="s">
        <v>445</v>
      </c>
      <c r="I43" s="100" t="s">
        <v>445</v>
      </c>
    </row>
    <row r="44" spans="1:9" ht="20.100000000000001" customHeight="1" x14ac:dyDescent="0.25">
      <c r="A44" s="128" t="s">
        <v>194</v>
      </c>
      <c r="B44" s="90">
        <v>19400.044477416144</v>
      </c>
      <c r="C44" s="90">
        <v>16602.794254173881</v>
      </c>
      <c r="D44" s="90">
        <v>995.86929526214988</v>
      </c>
      <c r="E44" s="90">
        <v>1801.3809279801296</v>
      </c>
      <c r="F44" s="90">
        <v>80000</v>
      </c>
      <c r="G44" s="90" t="s">
        <v>445</v>
      </c>
      <c r="H44" s="90" t="s">
        <v>445</v>
      </c>
      <c r="I44" s="90">
        <v>80000</v>
      </c>
    </row>
    <row r="45" spans="1:9" ht="20.100000000000001" customHeight="1" x14ac:dyDescent="0.25">
      <c r="A45" s="127" t="s">
        <v>191</v>
      </c>
      <c r="B45" s="100">
        <v>57517.624701010631</v>
      </c>
      <c r="C45" s="100">
        <v>52285.113051247688</v>
      </c>
      <c r="D45" s="100">
        <v>2817.6717849304227</v>
      </c>
      <c r="E45" s="100">
        <v>2414.8398648325247</v>
      </c>
      <c r="F45" s="100">
        <v>42000</v>
      </c>
      <c r="G45" s="100">
        <v>20</v>
      </c>
      <c r="H45" s="100">
        <v>41560</v>
      </c>
      <c r="I45" s="100">
        <v>420</v>
      </c>
    </row>
    <row r="46" spans="1:9" ht="20.100000000000001" customHeight="1" x14ac:dyDescent="0.25">
      <c r="A46" s="128" t="s">
        <v>185</v>
      </c>
      <c r="B46" s="90">
        <v>16875.420355110353</v>
      </c>
      <c r="C46" s="90">
        <v>15879.344854679433</v>
      </c>
      <c r="D46" s="90">
        <v>220.72107600607708</v>
      </c>
      <c r="E46" s="90">
        <v>775.35442442483827</v>
      </c>
      <c r="F46" s="90">
        <v>126000</v>
      </c>
      <c r="G46" s="90" t="s">
        <v>445</v>
      </c>
      <c r="H46" s="90">
        <v>125900</v>
      </c>
      <c r="I46" s="90">
        <v>100</v>
      </c>
    </row>
    <row r="47" spans="1:9" ht="20.100000000000001" customHeight="1" x14ac:dyDescent="0.25">
      <c r="A47" s="127" t="s">
        <v>188</v>
      </c>
      <c r="B47" s="100">
        <v>103370.1796248396</v>
      </c>
      <c r="C47" s="100">
        <v>81473.675020934257</v>
      </c>
      <c r="D47" s="100">
        <v>7521.7616040577777</v>
      </c>
      <c r="E47" s="100">
        <v>14374.742999847569</v>
      </c>
      <c r="F47" s="100" t="s">
        <v>445</v>
      </c>
      <c r="G47" s="100" t="s">
        <v>445</v>
      </c>
      <c r="H47" s="100" t="s">
        <v>445</v>
      </c>
      <c r="I47" s="100" t="s">
        <v>445</v>
      </c>
    </row>
    <row r="48" spans="1:9" ht="20.100000000000001" customHeight="1" x14ac:dyDescent="0.25">
      <c r="A48" s="128" t="s">
        <v>252</v>
      </c>
      <c r="B48" s="198">
        <v>22411.643337335736</v>
      </c>
      <c r="C48" s="198">
        <v>19321.521254522591</v>
      </c>
      <c r="D48" s="198">
        <v>2713.4921289013114</v>
      </c>
      <c r="E48" s="198">
        <v>376.62995391183733</v>
      </c>
      <c r="F48" s="198">
        <v>240</v>
      </c>
      <c r="G48" s="198">
        <v>0</v>
      </c>
      <c r="H48" s="198">
        <v>240</v>
      </c>
      <c r="I48" s="198">
        <v>0</v>
      </c>
    </row>
    <row r="49" spans="1:10" ht="20.100000000000001" customHeight="1" x14ac:dyDescent="0.25">
      <c r="A49" s="137" t="s">
        <v>466</v>
      </c>
      <c r="B49" s="199">
        <v>29068.788733976715</v>
      </c>
      <c r="C49" s="199">
        <v>22329.140660285393</v>
      </c>
      <c r="D49" s="199">
        <v>3381.5213582098418</v>
      </c>
      <c r="E49" s="199">
        <v>3358.1267154815005</v>
      </c>
      <c r="F49" s="199" t="s">
        <v>445</v>
      </c>
      <c r="G49" s="199" t="s">
        <v>445</v>
      </c>
      <c r="H49" s="199" t="s">
        <v>445</v>
      </c>
      <c r="I49" s="199" t="s">
        <v>445</v>
      </c>
    </row>
    <row r="50" spans="1:10" x14ac:dyDescent="0.25">
      <c r="A50"/>
      <c r="B50"/>
      <c r="C50"/>
      <c r="D50"/>
      <c r="E50"/>
      <c r="F50"/>
      <c r="G50"/>
      <c r="H50"/>
      <c r="I50"/>
      <c r="J50"/>
    </row>
    <row r="51" spans="1:10" x14ac:dyDescent="0.25">
      <c r="A51" s="378" t="s">
        <v>487</v>
      </c>
      <c r="B51" s="378"/>
      <c r="C51" s="378"/>
      <c r="D51" s="378"/>
      <c r="E51" s="378"/>
      <c r="F51" s="378"/>
      <c r="G51" s="378"/>
      <c r="H51" s="378"/>
      <c r="I51" s="378"/>
      <c r="J51" s="378"/>
    </row>
  </sheetData>
  <mergeCells count="12">
    <mergeCell ref="A51:J51"/>
    <mergeCell ref="G8:I8"/>
    <mergeCell ref="A3:I3"/>
    <mergeCell ref="A4:I4"/>
    <mergeCell ref="A5:I5"/>
    <mergeCell ref="A6:A9"/>
    <mergeCell ref="B6:I6"/>
    <mergeCell ref="B7:E7"/>
    <mergeCell ref="F7:I7"/>
    <mergeCell ref="B8:B9"/>
    <mergeCell ref="C8:E8"/>
    <mergeCell ref="F8:F9"/>
  </mergeCells>
  <hyperlinks>
    <hyperlink ref="K1" location="ÍNDICE!A1" display="INDICE" xr:uid="{00000000-0004-0000-3A00-000000000000}"/>
  </hyperlinks>
  <pageMargins left="2.3622047244094491" right="0" top="0" bottom="0" header="0" footer="0"/>
  <pageSetup paperSize="9" scale="61" fitToWidth="0" orientation="landscape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Hoja6"/>
  <dimension ref="A1:N52"/>
  <sheetViews>
    <sheetView showGridLines="0" zoomScale="80" zoomScaleNormal="80" workbookViewId="0">
      <selection activeCell="A78" sqref="A78"/>
    </sheetView>
  </sheetViews>
  <sheetFormatPr baseColWidth="10" defaultRowHeight="13.2" x14ac:dyDescent="0.25"/>
  <cols>
    <col min="1" max="1" width="37.88671875" customWidth="1"/>
    <col min="2" max="2" width="12" customWidth="1"/>
    <col min="3" max="12" width="15.5546875" customWidth="1"/>
  </cols>
  <sheetData>
    <row r="1" spans="1:14" ht="75.75" customHeight="1" x14ac:dyDescent="0.25">
      <c r="N1" s="206" t="s">
        <v>151</v>
      </c>
    </row>
    <row r="3" spans="1:14" ht="13.8" x14ac:dyDescent="0.25">
      <c r="A3" s="380" t="s">
        <v>488</v>
      </c>
      <c r="B3" s="380"/>
      <c r="C3" s="380"/>
      <c r="D3" s="380"/>
      <c r="E3" s="380"/>
      <c r="F3" s="380"/>
      <c r="G3" s="380"/>
      <c r="H3" s="380"/>
      <c r="I3" s="380"/>
      <c r="J3" s="380"/>
      <c r="K3" s="380"/>
      <c r="L3" s="380"/>
    </row>
    <row r="4" spans="1:14" ht="13.8" x14ac:dyDescent="0.25">
      <c r="A4" s="380" t="s">
        <v>23</v>
      </c>
      <c r="B4" s="380"/>
      <c r="C4" s="380"/>
      <c r="D4" s="380"/>
      <c r="E4" s="380"/>
      <c r="F4" s="380"/>
      <c r="G4" s="380"/>
      <c r="H4" s="380"/>
      <c r="I4" s="380"/>
      <c r="J4" s="380"/>
      <c r="K4" s="380"/>
      <c r="L4" s="380"/>
    </row>
    <row r="6" spans="1:14" ht="13.8" x14ac:dyDescent="0.25">
      <c r="A6" s="382" t="s">
        <v>241</v>
      </c>
      <c r="B6" s="385"/>
      <c r="C6" s="398" t="s">
        <v>302</v>
      </c>
      <c r="D6" s="399"/>
      <c r="E6" s="399"/>
      <c r="F6" s="399"/>
      <c r="G6" s="399"/>
      <c r="H6" s="399"/>
      <c r="I6" s="399"/>
      <c r="J6" s="399"/>
      <c r="K6" s="399"/>
      <c r="L6" s="400"/>
    </row>
    <row r="7" spans="1:14" ht="13.8" x14ac:dyDescent="0.25">
      <c r="A7" s="383"/>
      <c r="B7" s="397"/>
      <c r="C7" s="398" t="s">
        <v>303</v>
      </c>
      <c r="D7" s="399"/>
      <c r="E7" s="400"/>
      <c r="F7" s="398" t="s">
        <v>304</v>
      </c>
      <c r="G7" s="399"/>
      <c r="H7" s="399"/>
      <c r="I7" s="400"/>
      <c r="J7" s="398" t="s">
        <v>305</v>
      </c>
      <c r="K7" s="399"/>
      <c r="L7" s="400"/>
    </row>
    <row r="8" spans="1:14" ht="20.100000000000001" customHeight="1" x14ac:dyDescent="0.25">
      <c r="A8" s="383"/>
      <c r="B8" s="397"/>
      <c r="C8" s="395" t="s">
        <v>306</v>
      </c>
      <c r="D8" s="395" t="s">
        <v>307</v>
      </c>
      <c r="E8" s="395" t="s">
        <v>308</v>
      </c>
      <c r="F8" s="395" t="s">
        <v>309</v>
      </c>
      <c r="G8" s="395" t="s">
        <v>310</v>
      </c>
      <c r="H8" s="395" t="s">
        <v>311</v>
      </c>
      <c r="I8" s="395" t="s">
        <v>312</v>
      </c>
      <c r="J8" s="395" t="s">
        <v>313</v>
      </c>
      <c r="K8" s="395" t="s">
        <v>314</v>
      </c>
      <c r="L8" s="395" t="s">
        <v>315</v>
      </c>
    </row>
    <row r="9" spans="1:14" ht="29.25" customHeight="1" x14ac:dyDescent="0.25">
      <c r="A9" s="384"/>
      <c r="B9" s="386"/>
      <c r="C9" s="396"/>
      <c r="D9" s="396"/>
      <c r="E9" s="396"/>
      <c r="F9" s="396"/>
      <c r="G9" s="396"/>
      <c r="H9" s="396"/>
      <c r="I9" s="396"/>
      <c r="J9" s="396"/>
      <c r="K9" s="396"/>
      <c r="L9" s="396"/>
    </row>
    <row r="10" spans="1:14" x14ac:dyDescent="0.25">
      <c r="A10" s="105"/>
      <c r="B10" s="105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1:14" ht="20.100000000000001" customHeight="1" x14ac:dyDescent="0.25">
      <c r="A11" s="390" t="s">
        <v>1</v>
      </c>
      <c r="B11" s="108" t="s">
        <v>259</v>
      </c>
      <c r="C11" s="188">
        <v>694498.12036932143</v>
      </c>
      <c r="D11" s="188">
        <v>303257.11261900287</v>
      </c>
      <c r="E11" s="188">
        <v>359709.25846946234</v>
      </c>
      <c r="F11" s="188">
        <v>588703.83837476093</v>
      </c>
      <c r="G11" s="188">
        <v>527976.36639692704</v>
      </c>
      <c r="H11" s="188">
        <v>195579.9998210544</v>
      </c>
      <c r="I11" s="188">
        <v>45204.286865041082</v>
      </c>
      <c r="J11" s="188">
        <v>456406.993364116</v>
      </c>
      <c r="K11" s="188">
        <v>769756.11455070402</v>
      </c>
      <c r="L11" s="188">
        <v>771057.94896489824</v>
      </c>
    </row>
    <row r="12" spans="1:14" ht="20.100000000000001" customHeight="1" x14ac:dyDescent="0.25">
      <c r="A12" s="390"/>
      <c r="B12" s="108" t="s">
        <v>260</v>
      </c>
      <c r="C12" s="188">
        <v>120774.05520893865</v>
      </c>
      <c r="D12" s="188">
        <v>38138.764586590092</v>
      </c>
      <c r="E12" s="188">
        <v>62162.946672848731</v>
      </c>
      <c r="F12" s="188">
        <v>146253.65435147638</v>
      </c>
      <c r="G12" s="188">
        <v>62138.024606772902</v>
      </c>
      <c r="H12" s="188">
        <v>11713.173463705623</v>
      </c>
      <c r="I12" s="188">
        <v>970.91404642247812</v>
      </c>
      <c r="J12" s="188">
        <v>32209.160651596827</v>
      </c>
      <c r="K12" s="188">
        <v>71111.182218379079</v>
      </c>
      <c r="L12" s="188">
        <v>77474.842182694178</v>
      </c>
    </row>
    <row r="13" spans="1:14" ht="20.100000000000001" customHeight="1" x14ac:dyDescent="0.25">
      <c r="A13" s="128"/>
      <c r="B13" s="91"/>
      <c r="C13" s="198"/>
      <c r="D13" s="198"/>
      <c r="E13" s="198"/>
      <c r="F13" s="198"/>
      <c r="G13" s="198"/>
      <c r="H13" s="198"/>
      <c r="I13" s="198"/>
      <c r="J13" s="198"/>
      <c r="K13" s="198"/>
      <c r="L13" s="198"/>
    </row>
    <row r="14" spans="1:14" ht="20.100000000000001" customHeight="1" x14ac:dyDescent="0.25">
      <c r="A14" s="390" t="s">
        <v>261</v>
      </c>
      <c r="B14" s="108" t="s">
        <v>259</v>
      </c>
      <c r="C14" s="199">
        <v>50780.295085880003</v>
      </c>
      <c r="D14" s="199">
        <v>54193.708834350364</v>
      </c>
      <c r="E14" s="199">
        <v>78107.073509442009</v>
      </c>
      <c r="F14" s="199">
        <v>75969.791911414286</v>
      </c>
      <c r="G14" s="199">
        <v>61545.568709565079</v>
      </c>
      <c r="H14" s="199">
        <v>35877.768340767027</v>
      </c>
      <c r="I14" s="199">
        <v>9687.9484679259349</v>
      </c>
      <c r="J14" s="199">
        <v>163358.75368964285</v>
      </c>
      <c r="K14" s="199">
        <v>165387.77512920179</v>
      </c>
      <c r="L14" s="199">
        <v>158042.2337911356</v>
      </c>
    </row>
    <row r="15" spans="1:14" ht="20.100000000000001" customHeight="1" x14ac:dyDescent="0.25">
      <c r="A15" s="390"/>
      <c r="B15" s="108" t="s">
        <v>260</v>
      </c>
      <c r="C15" s="199">
        <v>5660.0111602846373</v>
      </c>
      <c r="D15" s="199">
        <v>2095.606346040679</v>
      </c>
      <c r="E15" s="199">
        <v>4696.643646773774</v>
      </c>
      <c r="F15" s="199">
        <v>10292.885424228449</v>
      </c>
      <c r="G15" s="199">
        <v>656.19598757562107</v>
      </c>
      <c r="H15" s="199">
        <v>1503.1797412950109</v>
      </c>
      <c r="I15" s="199" t="s">
        <v>445</v>
      </c>
      <c r="J15" s="199">
        <v>2303.6120946301266</v>
      </c>
      <c r="K15" s="199">
        <v>3732.6340903803475</v>
      </c>
      <c r="L15" s="199">
        <v>1860.0995587740299</v>
      </c>
    </row>
    <row r="16" spans="1:14" ht="20.100000000000001" customHeight="1" x14ac:dyDescent="0.25">
      <c r="A16" s="393" t="s">
        <v>262</v>
      </c>
      <c r="B16" s="91" t="s">
        <v>259</v>
      </c>
      <c r="C16" s="198">
        <v>225752.43858374166</v>
      </c>
      <c r="D16" s="198">
        <v>69402.811803905148</v>
      </c>
      <c r="E16" s="198">
        <v>153620.5240820632</v>
      </c>
      <c r="F16" s="198">
        <v>224502.71647898154</v>
      </c>
      <c r="G16" s="198">
        <v>181733.02785044353</v>
      </c>
      <c r="H16" s="198">
        <v>41930.1016055121</v>
      </c>
      <c r="I16" s="198">
        <v>609.9285347728113</v>
      </c>
      <c r="J16" s="198">
        <v>104660.20225657515</v>
      </c>
      <c r="K16" s="198">
        <v>148392.31383991396</v>
      </c>
      <c r="L16" s="198">
        <v>172292.08673763744</v>
      </c>
    </row>
    <row r="17" spans="1:12" ht="20.100000000000001" customHeight="1" x14ac:dyDescent="0.25">
      <c r="A17" s="393"/>
      <c r="B17" s="91" t="s">
        <v>260</v>
      </c>
      <c r="C17" s="198">
        <v>50220.837743501899</v>
      </c>
      <c r="D17" s="198">
        <v>11296.399165960573</v>
      </c>
      <c r="E17" s="198">
        <v>27117.378742248366</v>
      </c>
      <c r="F17" s="198">
        <v>46842.141607019243</v>
      </c>
      <c r="G17" s="198">
        <v>33608.643082137562</v>
      </c>
      <c r="H17" s="198">
        <v>7254.1006940206062</v>
      </c>
      <c r="I17" s="198">
        <v>929.73026853351666</v>
      </c>
      <c r="J17" s="198">
        <v>11729.114483326059</v>
      </c>
      <c r="K17" s="198">
        <v>30321.525083309309</v>
      </c>
      <c r="L17" s="198">
        <v>34725.540933433585</v>
      </c>
    </row>
    <row r="18" spans="1:12" ht="20.100000000000001" customHeight="1" x14ac:dyDescent="0.25">
      <c r="A18" s="390" t="s">
        <v>263</v>
      </c>
      <c r="B18" s="108" t="s">
        <v>259</v>
      </c>
      <c r="C18" s="199">
        <v>23364.065576674297</v>
      </c>
      <c r="D18" s="199">
        <v>6123.2980742826558</v>
      </c>
      <c r="E18" s="199">
        <v>30867.410084954354</v>
      </c>
      <c r="F18" s="199">
        <v>43607.898245590914</v>
      </c>
      <c r="G18" s="199">
        <v>14549.981379257622</v>
      </c>
      <c r="H18" s="199">
        <v>1795.160256807326</v>
      </c>
      <c r="I18" s="199">
        <v>401.73385425546735</v>
      </c>
      <c r="J18" s="199">
        <v>2125.2356883851917</v>
      </c>
      <c r="K18" s="199">
        <v>7622.7236026310666</v>
      </c>
      <c r="L18" s="199">
        <v>8592.5338371329817</v>
      </c>
    </row>
    <row r="19" spans="1:12" ht="20.100000000000001" customHeight="1" x14ac:dyDescent="0.25">
      <c r="A19" s="390"/>
      <c r="B19" s="108" t="s">
        <v>260</v>
      </c>
      <c r="C19" s="199">
        <v>9864.8546758294051</v>
      </c>
      <c r="D19" s="199">
        <v>3442.1349110137171</v>
      </c>
      <c r="E19" s="199">
        <v>6081.8732714742164</v>
      </c>
      <c r="F19" s="199">
        <v>10251.307024593869</v>
      </c>
      <c r="G19" s="199">
        <v>6704.6521420731742</v>
      </c>
      <c r="H19" s="199">
        <v>2407.8165643847701</v>
      </c>
      <c r="I19" s="199">
        <v>25.087127265528164</v>
      </c>
      <c r="J19" s="199">
        <v>1645.7286510227295</v>
      </c>
      <c r="K19" s="199">
        <v>5821.54799816798</v>
      </c>
      <c r="L19" s="199">
        <v>3696.388653570923</v>
      </c>
    </row>
    <row r="20" spans="1:12" ht="20.100000000000001" customHeight="1" x14ac:dyDescent="0.25">
      <c r="A20" s="393" t="s">
        <v>264</v>
      </c>
      <c r="B20" s="91" t="s">
        <v>259</v>
      </c>
      <c r="C20" s="198">
        <v>92723.306578395292</v>
      </c>
      <c r="D20" s="198">
        <v>11085.715028784016</v>
      </c>
      <c r="E20" s="198">
        <v>748.76023456770429</v>
      </c>
      <c r="F20" s="198">
        <v>24077.252912998039</v>
      </c>
      <c r="G20" s="198">
        <v>44697.546978118051</v>
      </c>
      <c r="H20" s="198">
        <v>34448.997207602086</v>
      </c>
      <c r="I20" s="198">
        <v>1333.9847430288426</v>
      </c>
      <c r="J20" s="198">
        <v>103740.46377186765</v>
      </c>
      <c r="K20" s="198">
        <v>103719.32201344233</v>
      </c>
      <c r="L20" s="198">
        <v>100328.39378249235</v>
      </c>
    </row>
    <row r="21" spans="1:12" ht="20.100000000000001" customHeight="1" x14ac:dyDescent="0.25">
      <c r="A21" s="393"/>
      <c r="B21" s="91" t="s">
        <v>260</v>
      </c>
      <c r="C21" s="198" t="s">
        <v>445</v>
      </c>
      <c r="D21" s="198" t="s">
        <v>445</v>
      </c>
      <c r="E21" s="198" t="s">
        <v>445</v>
      </c>
      <c r="F21" s="198" t="s">
        <v>445</v>
      </c>
      <c r="G21" s="198" t="s">
        <v>445</v>
      </c>
      <c r="H21" s="198" t="s">
        <v>445</v>
      </c>
      <c r="I21" s="198" t="s">
        <v>445</v>
      </c>
      <c r="J21" s="198" t="s">
        <v>445</v>
      </c>
      <c r="K21" s="198" t="s">
        <v>445</v>
      </c>
      <c r="L21" s="198" t="s">
        <v>445</v>
      </c>
    </row>
    <row r="22" spans="1:12" ht="20.100000000000001" customHeight="1" x14ac:dyDescent="0.25">
      <c r="A22" s="390" t="s">
        <v>265</v>
      </c>
      <c r="B22" s="108" t="s">
        <v>259</v>
      </c>
      <c r="C22" s="199">
        <v>12030.035602148069</v>
      </c>
      <c r="D22" s="199">
        <v>4947.134576714081</v>
      </c>
      <c r="E22" s="199">
        <v>2410.9238164272324</v>
      </c>
      <c r="F22" s="199">
        <v>16771.63480945009</v>
      </c>
      <c r="G22" s="199">
        <v>2580.9411882951449</v>
      </c>
      <c r="H22" s="199">
        <v>35.517997544141394</v>
      </c>
      <c r="I22" s="199" t="s">
        <v>445</v>
      </c>
      <c r="J22" s="199">
        <v>6058.2596810115692</v>
      </c>
      <c r="K22" s="199">
        <v>4709.1385700922274</v>
      </c>
      <c r="L22" s="199">
        <v>2887.6666909202031</v>
      </c>
    </row>
    <row r="23" spans="1:12" ht="20.100000000000001" customHeight="1" x14ac:dyDescent="0.25">
      <c r="A23" s="390"/>
      <c r="B23" s="108" t="s">
        <v>260</v>
      </c>
      <c r="C23" s="199" t="s">
        <v>445</v>
      </c>
      <c r="D23" s="199" t="s">
        <v>445</v>
      </c>
      <c r="E23" s="199" t="s">
        <v>445</v>
      </c>
      <c r="F23" s="199" t="s">
        <v>445</v>
      </c>
      <c r="G23" s="199" t="s">
        <v>445</v>
      </c>
      <c r="H23" s="199" t="s">
        <v>445</v>
      </c>
      <c r="I23" s="199" t="s">
        <v>445</v>
      </c>
      <c r="J23" s="199" t="s">
        <v>445</v>
      </c>
      <c r="K23" s="199" t="s">
        <v>445</v>
      </c>
      <c r="L23" s="199" t="s">
        <v>445</v>
      </c>
    </row>
    <row r="24" spans="1:12" ht="20.100000000000001" customHeight="1" x14ac:dyDescent="0.25">
      <c r="A24" s="393" t="s">
        <v>287</v>
      </c>
      <c r="B24" s="91" t="s">
        <v>259</v>
      </c>
      <c r="C24" s="198">
        <v>6761.5932703668923</v>
      </c>
      <c r="D24" s="198">
        <v>3927.3752415587255</v>
      </c>
      <c r="E24" s="198">
        <v>4529.979155505529</v>
      </c>
      <c r="F24" s="198">
        <v>4351.4422079791138</v>
      </c>
      <c r="G24" s="198">
        <v>4588.7636839343559</v>
      </c>
      <c r="H24" s="198">
        <v>4491.7372852911467</v>
      </c>
      <c r="I24" s="198">
        <v>1787.0044902265324</v>
      </c>
      <c r="J24" s="198">
        <v>11863.969202163258</v>
      </c>
      <c r="K24" s="198">
        <v>14514.309573878956</v>
      </c>
      <c r="L24" s="198">
        <v>12717.306501671512</v>
      </c>
    </row>
    <row r="25" spans="1:12" ht="20.100000000000001" customHeight="1" x14ac:dyDescent="0.25">
      <c r="A25" s="393"/>
      <c r="B25" s="91" t="s">
        <v>260</v>
      </c>
      <c r="C25" s="198">
        <v>36.473573278817113</v>
      </c>
      <c r="D25" s="198" t="s">
        <v>445</v>
      </c>
      <c r="E25" s="198" t="s">
        <v>445</v>
      </c>
      <c r="F25" s="198">
        <v>17.330045745343845</v>
      </c>
      <c r="G25" s="198">
        <v>19.143527533473268</v>
      </c>
      <c r="H25" s="198" t="s">
        <v>445</v>
      </c>
      <c r="I25" s="198" t="s">
        <v>445</v>
      </c>
      <c r="J25" s="198">
        <v>35.473573278817113</v>
      </c>
      <c r="K25" s="198">
        <v>16.330045745343845</v>
      </c>
      <c r="L25" s="198">
        <v>16.330045745343845</v>
      </c>
    </row>
    <row r="26" spans="1:12" ht="20.100000000000001" customHeight="1" x14ac:dyDescent="0.25">
      <c r="A26" s="390" t="s">
        <v>266</v>
      </c>
      <c r="B26" s="108" t="s">
        <v>259</v>
      </c>
      <c r="C26" s="199">
        <v>9398.4218836614236</v>
      </c>
      <c r="D26" s="199">
        <v>66.094427147625083</v>
      </c>
      <c r="E26" s="199" t="s">
        <v>445</v>
      </c>
      <c r="F26" s="199">
        <v>8313.143099533534</v>
      </c>
      <c r="G26" s="199">
        <v>1126.5797570532714</v>
      </c>
      <c r="H26" s="199">
        <v>24.793454222241508</v>
      </c>
      <c r="I26" s="199" t="s">
        <v>445</v>
      </c>
      <c r="J26" s="199">
        <v>2197.6353622147626</v>
      </c>
      <c r="K26" s="199">
        <v>4706.3553564053564</v>
      </c>
      <c r="L26" s="199">
        <v>6184.7250131623478</v>
      </c>
    </row>
    <row r="27" spans="1:12" ht="20.100000000000001" customHeight="1" x14ac:dyDescent="0.25">
      <c r="A27" s="390"/>
      <c r="B27" s="108" t="s">
        <v>260</v>
      </c>
      <c r="C27" s="199">
        <v>3082.5846524560379</v>
      </c>
      <c r="D27" s="199">
        <v>593.24126164281711</v>
      </c>
      <c r="E27" s="199" t="s">
        <v>445</v>
      </c>
      <c r="F27" s="199">
        <v>2909.7923708265043</v>
      </c>
      <c r="G27" s="199">
        <v>751.93689264891839</v>
      </c>
      <c r="H27" s="199" t="s">
        <v>445</v>
      </c>
      <c r="I27" s="199">
        <v>14.096650623433304</v>
      </c>
      <c r="J27" s="199">
        <v>522.1789217017091</v>
      </c>
      <c r="K27" s="199">
        <v>2731.6219715531261</v>
      </c>
      <c r="L27" s="199">
        <v>2666.3789897898287</v>
      </c>
    </row>
    <row r="28" spans="1:12" ht="20.100000000000001" customHeight="1" x14ac:dyDescent="0.25">
      <c r="A28" s="393" t="s">
        <v>267</v>
      </c>
      <c r="B28" s="91" t="s">
        <v>259</v>
      </c>
      <c r="C28" s="198">
        <v>1851.7842864469765</v>
      </c>
      <c r="D28" s="198">
        <v>970.57168734509071</v>
      </c>
      <c r="E28" s="198">
        <v>1550.0908280764654</v>
      </c>
      <c r="F28" s="198">
        <v>2744.0133241000262</v>
      </c>
      <c r="G28" s="198">
        <v>1082.9266892757753</v>
      </c>
      <c r="H28" s="198">
        <v>545.50678849273208</v>
      </c>
      <c r="I28" s="198" t="s">
        <v>445</v>
      </c>
      <c r="J28" s="198">
        <v>749.19695655062765</v>
      </c>
      <c r="K28" s="198">
        <v>960.98272361438126</v>
      </c>
      <c r="L28" s="198">
        <v>1227.1766107894637</v>
      </c>
    </row>
    <row r="29" spans="1:12" ht="20.100000000000001" customHeight="1" x14ac:dyDescent="0.25">
      <c r="A29" s="393"/>
      <c r="B29" s="91" t="s">
        <v>260</v>
      </c>
      <c r="C29" s="198">
        <v>5490.5857800167887</v>
      </c>
      <c r="D29" s="198">
        <v>6983.2017039572047</v>
      </c>
      <c r="E29" s="198">
        <v>9297.0433110332287</v>
      </c>
      <c r="F29" s="198">
        <v>15934.946930606799</v>
      </c>
      <c r="G29" s="198">
        <v>5578.9685863093637</v>
      </c>
      <c r="H29" s="198">
        <v>256.91527809105281</v>
      </c>
      <c r="I29" s="198" t="s">
        <v>445</v>
      </c>
      <c r="J29" s="198">
        <v>2659.9319577399801</v>
      </c>
      <c r="K29" s="198">
        <v>7955.365538611034</v>
      </c>
      <c r="L29" s="198">
        <v>8368.7905910681038</v>
      </c>
    </row>
    <row r="30" spans="1:12" ht="20.100000000000001" customHeight="1" x14ac:dyDescent="0.25">
      <c r="A30" s="390" t="s">
        <v>268</v>
      </c>
      <c r="B30" s="108" t="s">
        <v>259</v>
      </c>
      <c r="C30" s="199">
        <v>179323.3386927495</v>
      </c>
      <c r="D30" s="199">
        <v>117093.8605741036</v>
      </c>
      <c r="E30" s="199">
        <v>58705.806117220847</v>
      </c>
      <c r="F30" s="199">
        <v>63812.981122450139</v>
      </c>
      <c r="G30" s="199">
        <v>190729.4796836123</v>
      </c>
      <c r="H30" s="199">
        <v>70224.204866404107</v>
      </c>
      <c r="I30" s="199">
        <v>30356.339711607412</v>
      </c>
      <c r="J30" s="199">
        <v>33993.099590473634</v>
      </c>
      <c r="K30" s="199">
        <v>253209.56282353835</v>
      </c>
      <c r="L30" s="199">
        <v>234052.74652294666</v>
      </c>
    </row>
    <row r="31" spans="1:12" ht="20.100000000000001" customHeight="1" x14ac:dyDescent="0.25">
      <c r="A31" s="390"/>
      <c r="B31" s="108" t="s">
        <v>260</v>
      </c>
      <c r="C31" s="199">
        <v>7790.0688535354348</v>
      </c>
      <c r="D31" s="199">
        <v>3371.0336242588678</v>
      </c>
      <c r="E31" s="199">
        <v>3121.7685362263596</v>
      </c>
      <c r="F31" s="199">
        <v>5950.6166108056377</v>
      </c>
      <c r="G31" s="199">
        <v>8152.5618249798381</v>
      </c>
      <c r="H31" s="199">
        <v>179.69257823518564</v>
      </c>
      <c r="I31" s="199" t="s">
        <v>445</v>
      </c>
      <c r="J31" s="199">
        <v>84.769119792086997</v>
      </c>
      <c r="K31" s="199">
        <v>3745.772673004119</v>
      </c>
      <c r="L31" s="199">
        <v>4675.8730794656649</v>
      </c>
    </row>
    <row r="32" spans="1:12" ht="20.100000000000001" customHeight="1" x14ac:dyDescent="0.25">
      <c r="A32" s="393" t="s">
        <v>486</v>
      </c>
      <c r="B32" s="91" t="s">
        <v>259</v>
      </c>
      <c r="C32" s="198">
        <v>3120.917996877447</v>
      </c>
      <c r="D32" s="198">
        <v>7032.2669855677859</v>
      </c>
      <c r="E32" s="198">
        <v>857.89849712352168</v>
      </c>
      <c r="F32" s="198">
        <v>4397.7206884754132</v>
      </c>
      <c r="G32" s="198">
        <v>6526.791038826058</v>
      </c>
      <c r="H32" s="198">
        <v>86.571752267282292</v>
      </c>
      <c r="I32" s="198" t="s">
        <v>445</v>
      </c>
      <c r="J32" s="198">
        <v>239.52939643793601</v>
      </c>
      <c r="K32" s="198">
        <v>6928.5421954404483</v>
      </c>
      <c r="L32" s="198">
        <v>4937.2431393095831</v>
      </c>
    </row>
    <row r="33" spans="1:12" ht="20.100000000000001" customHeight="1" x14ac:dyDescent="0.25">
      <c r="A33" s="393"/>
      <c r="B33" s="91" t="s">
        <v>260</v>
      </c>
      <c r="C33" s="198" t="s">
        <v>445</v>
      </c>
      <c r="D33" s="198" t="s">
        <v>445</v>
      </c>
      <c r="E33" s="198" t="s">
        <v>445</v>
      </c>
      <c r="F33" s="198" t="s">
        <v>445</v>
      </c>
      <c r="G33" s="198" t="s">
        <v>445</v>
      </c>
      <c r="H33" s="198" t="s">
        <v>445</v>
      </c>
      <c r="I33" s="198" t="s">
        <v>445</v>
      </c>
      <c r="J33" s="198" t="s">
        <v>445</v>
      </c>
      <c r="K33" s="198" t="s">
        <v>445</v>
      </c>
      <c r="L33" s="198" t="s">
        <v>445</v>
      </c>
    </row>
    <row r="34" spans="1:12" ht="20.100000000000001" customHeight="1" x14ac:dyDescent="0.25">
      <c r="A34" s="390" t="s">
        <v>292</v>
      </c>
      <c r="B34" s="108" t="s">
        <v>259</v>
      </c>
      <c r="C34" s="199">
        <v>6965.8441500845183</v>
      </c>
      <c r="D34" s="199">
        <v>659.43588856570045</v>
      </c>
      <c r="E34" s="199">
        <v>643.66159844390984</v>
      </c>
      <c r="F34" s="199">
        <v>4350.7980025898623</v>
      </c>
      <c r="G34" s="199">
        <v>2343.8566660171609</v>
      </c>
      <c r="H34" s="199">
        <v>1330.9992946170955</v>
      </c>
      <c r="I34" s="199">
        <v>243.28767387000855</v>
      </c>
      <c r="J34" s="199">
        <v>2570.0423381197666</v>
      </c>
      <c r="K34" s="199">
        <v>7338.6695624613176</v>
      </c>
      <c r="L34" s="199">
        <v>7410.5384482575555</v>
      </c>
    </row>
    <row r="35" spans="1:12" ht="20.100000000000001" customHeight="1" x14ac:dyDescent="0.25">
      <c r="A35" s="390"/>
      <c r="B35" s="108" t="s">
        <v>260</v>
      </c>
      <c r="C35" s="199">
        <v>920.79819700524001</v>
      </c>
      <c r="D35" s="199" t="s">
        <v>445</v>
      </c>
      <c r="E35" s="199" t="s">
        <v>445</v>
      </c>
      <c r="F35" s="199">
        <v>666.20034548520186</v>
      </c>
      <c r="G35" s="199">
        <v>254.59785152003806</v>
      </c>
      <c r="H35" s="199" t="s">
        <v>445</v>
      </c>
      <c r="I35" s="199" t="s">
        <v>445</v>
      </c>
      <c r="J35" s="199">
        <v>197.04916426254658</v>
      </c>
      <c r="K35" s="199">
        <v>868.12465066963125</v>
      </c>
      <c r="L35" s="199">
        <v>868.12465066963125</v>
      </c>
    </row>
    <row r="36" spans="1:12" ht="20.100000000000001" customHeight="1" x14ac:dyDescent="0.25">
      <c r="A36" s="393" t="s">
        <v>269</v>
      </c>
      <c r="B36" s="91" t="s">
        <v>259</v>
      </c>
      <c r="C36" s="198">
        <v>49856.139861360294</v>
      </c>
      <c r="D36" s="198">
        <v>17007.925530751512</v>
      </c>
      <c r="E36" s="198">
        <v>14010.638612432922</v>
      </c>
      <c r="F36" s="198">
        <v>76100.956245628389</v>
      </c>
      <c r="G36" s="198">
        <v>4450.8640325842116</v>
      </c>
      <c r="H36" s="198">
        <v>322.88372633218773</v>
      </c>
      <c r="I36" s="198" t="s">
        <v>445</v>
      </c>
      <c r="J36" s="198">
        <v>5415.9838229225334</v>
      </c>
      <c r="K36" s="198">
        <v>27812.313982332362</v>
      </c>
      <c r="L36" s="198">
        <v>35325.390437360707</v>
      </c>
    </row>
    <row r="37" spans="1:12" ht="20.100000000000001" customHeight="1" x14ac:dyDescent="0.25">
      <c r="A37" s="393"/>
      <c r="B37" s="91" t="s">
        <v>260</v>
      </c>
      <c r="C37" s="198">
        <v>29941.001089372221</v>
      </c>
      <c r="D37" s="198">
        <v>7187.3371119884605</v>
      </c>
      <c r="E37" s="198">
        <v>5351.5408005201898</v>
      </c>
      <c r="F37" s="198">
        <v>38384.963432284218</v>
      </c>
      <c r="G37" s="198">
        <v>4041.0416096004628</v>
      </c>
      <c r="H37" s="198">
        <v>53.873959996186009</v>
      </c>
      <c r="I37" s="198" t="s">
        <v>445</v>
      </c>
      <c r="J37" s="198">
        <v>6869.9651209697067</v>
      </c>
      <c r="K37" s="198">
        <v>9654.7281136812726</v>
      </c>
      <c r="L37" s="198">
        <v>13528.618941022078</v>
      </c>
    </row>
    <row r="38" spans="1:12" ht="20.100000000000001" customHeight="1" x14ac:dyDescent="0.25">
      <c r="A38" s="390" t="s">
        <v>270</v>
      </c>
      <c r="B38" s="108" t="s">
        <v>259</v>
      </c>
      <c r="C38" s="199">
        <v>2861.7073629774454</v>
      </c>
      <c r="D38" s="199" t="s">
        <v>445</v>
      </c>
      <c r="E38" s="199" t="s">
        <v>445</v>
      </c>
      <c r="F38" s="199">
        <v>2034.5686460405739</v>
      </c>
      <c r="G38" s="199">
        <v>758.96001596642543</v>
      </c>
      <c r="H38" s="199">
        <v>68.178700970448332</v>
      </c>
      <c r="I38" s="199" t="s">
        <v>445</v>
      </c>
      <c r="J38" s="199">
        <v>1630.0175656584863</v>
      </c>
      <c r="K38" s="199">
        <v>2150.0958840405438</v>
      </c>
      <c r="L38" s="199">
        <v>2076.3574865338237</v>
      </c>
    </row>
    <row r="39" spans="1:12" ht="20.100000000000001" customHeight="1" x14ac:dyDescent="0.25">
      <c r="A39" s="390"/>
      <c r="B39" s="108" t="s">
        <v>260</v>
      </c>
      <c r="C39" s="199">
        <v>677.24112083536545</v>
      </c>
      <c r="D39" s="199" t="s">
        <v>445</v>
      </c>
      <c r="E39" s="199" t="s">
        <v>445</v>
      </c>
      <c r="F39" s="199">
        <v>670.86239043763464</v>
      </c>
      <c r="G39" s="199">
        <v>6.378730397730882</v>
      </c>
      <c r="H39" s="199" t="s">
        <v>445</v>
      </c>
      <c r="I39" s="199" t="s">
        <v>445</v>
      </c>
      <c r="J39" s="199">
        <v>609.36762256257657</v>
      </c>
      <c r="K39" s="199">
        <v>618.48057996552416</v>
      </c>
      <c r="L39" s="199">
        <v>594.4234227035746</v>
      </c>
    </row>
    <row r="40" spans="1:12" ht="20.100000000000001" customHeight="1" x14ac:dyDescent="0.25">
      <c r="A40" s="393" t="s">
        <v>271</v>
      </c>
      <c r="B40" s="91" t="s">
        <v>259</v>
      </c>
      <c r="C40" s="198">
        <v>29708.231437954677</v>
      </c>
      <c r="D40" s="198">
        <v>10746.9139659262</v>
      </c>
      <c r="E40" s="198">
        <v>13656.491933204308</v>
      </c>
      <c r="F40" s="198">
        <v>37668.920679527022</v>
      </c>
      <c r="G40" s="198">
        <v>11261.078723979723</v>
      </c>
      <c r="H40" s="198">
        <v>4397.5785442243468</v>
      </c>
      <c r="I40" s="198">
        <v>784.05938935408005</v>
      </c>
      <c r="J40" s="198">
        <v>17804.604042093888</v>
      </c>
      <c r="K40" s="198">
        <v>22304.009293709933</v>
      </c>
      <c r="L40" s="198">
        <v>24983.549965548555</v>
      </c>
    </row>
    <row r="41" spans="1:12" ht="20.100000000000001" customHeight="1" x14ac:dyDescent="0.25">
      <c r="A41" s="393"/>
      <c r="B41" s="91" t="s">
        <v>260</v>
      </c>
      <c r="C41" s="198">
        <v>7089.5983628229033</v>
      </c>
      <c r="D41" s="198">
        <v>3169.8104617277281</v>
      </c>
      <c r="E41" s="198">
        <v>6496.6983645726114</v>
      </c>
      <c r="F41" s="198">
        <v>14332.608169443745</v>
      </c>
      <c r="G41" s="198">
        <v>2363.9043719966921</v>
      </c>
      <c r="H41" s="198">
        <v>57.594647682804457</v>
      </c>
      <c r="I41" s="198">
        <v>2</v>
      </c>
      <c r="J41" s="198">
        <v>5551.9699423105021</v>
      </c>
      <c r="K41" s="198">
        <v>5645.0514732914653</v>
      </c>
      <c r="L41" s="198">
        <v>6474.2733164513675</v>
      </c>
    </row>
    <row r="42" spans="1:12" x14ac:dyDescent="0.25">
      <c r="A42" s="104"/>
      <c r="B42" s="104"/>
      <c r="C42" s="107"/>
      <c r="D42" s="107"/>
      <c r="E42" s="107"/>
      <c r="F42" s="107"/>
      <c r="G42" s="107"/>
      <c r="H42" s="107"/>
      <c r="I42" s="107"/>
      <c r="J42" s="107"/>
      <c r="K42" s="107"/>
      <c r="L42" s="107"/>
    </row>
    <row r="43" spans="1:12" x14ac:dyDescent="0.25">
      <c r="A43" s="378" t="s">
        <v>487</v>
      </c>
      <c r="B43" s="378"/>
      <c r="C43" s="378"/>
      <c r="D43" s="378"/>
      <c r="E43" s="106"/>
      <c r="F43" s="106"/>
      <c r="G43" s="106"/>
      <c r="H43" s="106"/>
      <c r="I43" s="106"/>
      <c r="J43" s="106"/>
      <c r="K43" s="106"/>
      <c r="L43" s="106"/>
    </row>
    <row r="44" spans="1:12" x14ac:dyDescent="0.25">
      <c r="A44" s="394"/>
      <c r="B44" s="394"/>
      <c r="C44" s="394"/>
      <c r="D44" s="394"/>
      <c r="E44" s="394"/>
      <c r="F44" s="394"/>
      <c r="G44" s="394"/>
      <c r="H44" s="394"/>
      <c r="I44" s="394"/>
      <c r="J44" s="394"/>
      <c r="K44" s="394"/>
      <c r="L44" s="394"/>
    </row>
    <row r="45" spans="1:12" x14ac:dyDescent="0.25">
      <c r="C45" s="78"/>
      <c r="D45" s="78"/>
      <c r="E45" s="78"/>
      <c r="F45" s="78"/>
      <c r="G45" s="78"/>
      <c r="H45" s="78"/>
      <c r="I45" s="78"/>
      <c r="J45" s="78"/>
      <c r="K45" s="78"/>
      <c r="L45" s="78"/>
    </row>
    <row r="46" spans="1:12" x14ac:dyDescent="0.25">
      <c r="C46" s="78"/>
      <c r="D46" s="78"/>
      <c r="E46" s="78"/>
      <c r="F46" s="78"/>
      <c r="G46" s="78"/>
      <c r="H46" s="78"/>
      <c r="I46" s="78"/>
      <c r="J46" s="78"/>
      <c r="K46" s="78"/>
      <c r="L46" s="78"/>
    </row>
    <row r="48" spans="1:12" x14ac:dyDescent="0.25">
      <c r="C48" s="78"/>
      <c r="D48" s="78"/>
      <c r="E48" s="78"/>
      <c r="F48" s="78"/>
      <c r="G48" s="78"/>
      <c r="H48" s="78"/>
      <c r="I48" s="78"/>
      <c r="J48" s="78"/>
      <c r="K48" s="78"/>
      <c r="L48" s="78"/>
    </row>
    <row r="51" spans="3:12" x14ac:dyDescent="0.25">
      <c r="C51" s="78"/>
      <c r="D51" s="78"/>
      <c r="E51" s="78"/>
      <c r="F51" s="78"/>
      <c r="G51" s="78"/>
      <c r="H51" s="78"/>
      <c r="I51" s="78"/>
      <c r="J51" s="78"/>
      <c r="K51" s="78"/>
      <c r="L51" s="78"/>
    </row>
    <row r="52" spans="3:12" x14ac:dyDescent="0.25">
      <c r="C52" s="78"/>
      <c r="D52" s="78"/>
      <c r="E52" s="78"/>
      <c r="F52" s="78"/>
      <c r="G52" s="78"/>
      <c r="H52" s="78"/>
      <c r="I52" s="78"/>
      <c r="J52" s="78"/>
      <c r="K52" s="78"/>
      <c r="L52" s="78"/>
    </row>
  </sheetData>
  <mergeCells count="34">
    <mergeCell ref="A32:A33"/>
    <mergeCell ref="A34:A35"/>
    <mergeCell ref="A40:A41"/>
    <mergeCell ref="A43:D43"/>
    <mergeCell ref="A44:L44"/>
    <mergeCell ref="A36:A37"/>
    <mergeCell ref="A38:A39"/>
    <mergeCell ref="A14:A15"/>
    <mergeCell ref="A16:A17"/>
    <mergeCell ref="A18:A19"/>
    <mergeCell ref="F8:F9"/>
    <mergeCell ref="G8:G9"/>
    <mergeCell ref="A20:A21"/>
    <mergeCell ref="A22:A23"/>
    <mergeCell ref="A26:A27"/>
    <mergeCell ref="A28:A29"/>
    <mergeCell ref="A30:A31"/>
    <mergeCell ref="A24:A25"/>
    <mergeCell ref="A3:L3"/>
    <mergeCell ref="A4:L4"/>
    <mergeCell ref="A6:B9"/>
    <mergeCell ref="A11:A12"/>
    <mergeCell ref="C6:L6"/>
    <mergeCell ref="C7:E7"/>
    <mergeCell ref="F7:I7"/>
    <mergeCell ref="J7:L7"/>
    <mergeCell ref="C8:C9"/>
    <mergeCell ref="D8:D9"/>
    <mergeCell ref="E8:E9"/>
    <mergeCell ref="K8:K9"/>
    <mergeCell ref="L8:L9"/>
    <mergeCell ref="H8:H9"/>
    <mergeCell ref="I8:I9"/>
    <mergeCell ref="J8:J9"/>
  </mergeCells>
  <hyperlinks>
    <hyperlink ref="N1" location="ÍNDICE!A1" display="INDICE" xr:uid="{00000000-0004-0000-0500-000000000000}"/>
  </hyperlinks>
  <pageMargins left="0.98425196850393704" right="0.19685039370078741" top="0.98425196850393704" bottom="0.78740157480314965" header="0" footer="0"/>
  <pageSetup paperSize="9" scale="65" orientation="landscape" r:id="rId1"/>
  <headerFooter alignWithMargins="0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 codeName="Hoja57">
    <pageSetUpPr fitToPage="1"/>
  </sheetPr>
  <dimension ref="A1:O53"/>
  <sheetViews>
    <sheetView showGridLines="0" zoomScale="80" zoomScaleNormal="80" workbookViewId="0">
      <selection activeCell="K81" sqref="K81"/>
    </sheetView>
  </sheetViews>
  <sheetFormatPr baseColWidth="10" defaultColWidth="11.44140625" defaultRowHeight="13.2" x14ac:dyDescent="0.25"/>
  <cols>
    <col min="1" max="1" width="41.88671875" style="26" customWidth="1"/>
    <col min="2" max="2" width="12.109375" style="26" customWidth="1"/>
    <col min="3" max="3" width="12.6640625" style="26" customWidth="1"/>
    <col min="4" max="4" width="12.88671875" style="26" customWidth="1"/>
    <col min="5" max="5" width="12.109375" style="26" customWidth="1"/>
    <col min="6" max="6" width="12.5546875" style="26" customWidth="1"/>
    <col min="7" max="7" width="11.109375" style="26" customWidth="1"/>
    <col min="8" max="8" width="12.33203125" style="26" customWidth="1"/>
    <col min="9" max="9" width="11.44140625" style="26" customWidth="1"/>
    <col min="10" max="10" width="11" style="26" customWidth="1"/>
    <col min="11" max="11" width="11.33203125" style="26" customWidth="1"/>
    <col min="12" max="12" width="10.5546875" style="26" customWidth="1"/>
    <col min="13" max="13" width="10.44140625" style="26" customWidth="1"/>
    <col min="14" max="16384" width="11.44140625" style="26"/>
  </cols>
  <sheetData>
    <row r="1" spans="1:15" ht="87.75" customHeight="1" x14ac:dyDescent="0.25">
      <c r="O1" s="206" t="s">
        <v>151</v>
      </c>
    </row>
    <row r="3" spans="1:15" ht="15.9" customHeight="1" x14ac:dyDescent="0.25">
      <c r="A3" s="403" t="s">
        <v>488</v>
      </c>
      <c r="B3" s="403"/>
      <c r="C3" s="403"/>
      <c r="D3" s="403"/>
      <c r="E3" s="403"/>
      <c r="F3" s="403"/>
      <c r="G3" s="403"/>
      <c r="H3" s="403"/>
      <c r="I3" s="403"/>
      <c r="J3" s="403"/>
      <c r="K3" s="403"/>
      <c r="L3" s="403"/>
      <c r="M3" s="403"/>
    </row>
    <row r="4" spans="1:15" ht="15.9" customHeight="1" x14ac:dyDescent="0.25">
      <c r="A4" s="403" t="s">
        <v>518</v>
      </c>
      <c r="B4" s="403"/>
      <c r="C4" s="403"/>
      <c r="D4" s="403"/>
      <c r="E4" s="403"/>
      <c r="F4" s="403"/>
      <c r="G4" s="403"/>
      <c r="H4" s="403"/>
      <c r="I4" s="403"/>
      <c r="J4" s="403"/>
      <c r="K4" s="403"/>
      <c r="L4" s="403"/>
      <c r="M4" s="403"/>
    </row>
    <row r="5" spans="1:15" x14ac:dyDescent="0.25">
      <c r="A5" s="431"/>
      <c r="B5" s="431"/>
      <c r="C5" s="431"/>
      <c r="D5" s="431"/>
      <c r="E5" s="431"/>
      <c r="F5" s="431"/>
      <c r="G5" s="431"/>
      <c r="H5" s="431"/>
      <c r="I5" s="431"/>
      <c r="J5" s="431"/>
      <c r="K5" s="431"/>
      <c r="L5" s="431"/>
      <c r="M5" s="431"/>
    </row>
    <row r="6" spans="1:15" ht="12.75" customHeight="1" x14ac:dyDescent="0.25">
      <c r="A6" s="404" t="s">
        <v>238</v>
      </c>
      <c r="B6" s="417" t="s">
        <v>240</v>
      </c>
      <c r="C6" s="418"/>
      <c r="D6" s="432"/>
      <c r="E6" s="437" t="s">
        <v>438</v>
      </c>
      <c r="F6" s="407"/>
      <c r="G6" s="407"/>
      <c r="H6" s="407"/>
      <c r="I6" s="407"/>
      <c r="J6" s="407"/>
      <c r="K6" s="407"/>
      <c r="L6" s="407"/>
      <c r="M6" s="408"/>
    </row>
    <row r="7" spans="1:15" ht="12.75" customHeight="1" x14ac:dyDescent="0.25">
      <c r="A7" s="416"/>
      <c r="B7" s="433"/>
      <c r="C7" s="434"/>
      <c r="D7" s="435"/>
      <c r="E7" s="437" t="s">
        <v>233</v>
      </c>
      <c r="F7" s="407"/>
      <c r="G7" s="408"/>
      <c r="H7" s="406" t="s">
        <v>234</v>
      </c>
      <c r="I7" s="407"/>
      <c r="J7" s="407"/>
      <c r="K7" s="407"/>
      <c r="L7" s="407"/>
      <c r="M7" s="408"/>
    </row>
    <row r="8" spans="1:15" ht="12.75" customHeight="1" x14ac:dyDescent="0.25">
      <c r="A8" s="416"/>
      <c r="B8" s="433"/>
      <c r="C8" s="434"/>
      <c r="D8" s="435"/>
      <c r="E8" s="438" t="s">
        <v>235</v>
      </c>
      <c r="F8" s="418"/>
      <c r="G8" s="419"/>
      <c r="H8" s="417" t="s">
        <v>236</v>
      </c>
      <c r="I8" s="418"/>
      <c r="J8" s="419"/>
      <c r="K8" s="417" t="s">
        <v>237</v>
      </c>
      <c r="L8" s="418"/>
      <c r="M8" s="419"/>
    </row>
    <row r="9" spans="1:15" ht="18" customHeight="1" x14ac:dyDescent="0.25">
      <c r="A9" s="416"/>
      <c r="B9" s="420"/>
      <c r="C9" s="421"/>
      <c r="D9" s="436"/>
      <c r="E9" s="439"/>
      <c r="F9" s="421"/>
      <c r="G9" s="422"/>
      <c r="H9" s="420"/>
      <c r="I9" s="421"/>
      <c r="J9" s="422"/>
      <c r="K9" s="420"/>
      <c r="L9" s="421"/>
      <c r="M9" s="422"/>
    </row>
    <row r="10" spans="1:15" ht="13.8" x14ac:dyDescent="0.25">
      <c r="A10" s="405"/>
      <c r="B10" s="346" t="s">
        <v>439</v>
      </c>
      <c r="C10" s="346" t="s">
        <v>440</v>
      </c>
      <c r="D10" s="346" t="s">
        <v>441</v>
      </c>
      <c r="E10" s="346" t="s">
        <v>402</v>
      </c>
      <c r="F10" s="346" t="s">
        <v>440</v>
      </c>
      <c r="G10" s="346" t="s">
        <v>441</v>
      </c>
      <c r="H10" s="346" t="s">
        <v>402</v>
      </c>
      <c r="I10" s="346" t="s">
        <v>440</v>
      </c>
      <c r="J10" s="346" t="s">
        <v>441</v>
      </c>
      <c r="K10" s="346" t="s">
        <v>402</v>
      </c>
      <c r="L10" s="346" t="s">
        <v>440</v>
      </c>
      <c r="M10" s="346" t="s">
        <v>441</v>
      </c>
    </row>
    <row r="11" spans="1:15" ht="15.75" customHeight="1" x14ac:dyDescent="0.25">
      <c r="A11" s="131"/>
      <c r="B11" s="131"/>
      <c r="C11" s="131"/>
      <c r="D11" s="131"/>
      <c r="E11" s="131"/>
      <c r="F11" s="131"/>
      <c r="G11" s="131"/>
      <c r="H11" s="131"/>
      <c r="I11" s="131"/>
      <c r="J11" s="131"/>
      <c r="K11" s="131"/>
      <c r="L11" s="131"/>
      <c r="M11" s="131"/>
    </row>
    <row r="12" spans="1:15" ht="20.100000000000001" customHeight="1" x14ac:dyDescent="0.25">
      <c r="A12" s="127" t="s">
        <v>1</v>
      </c>
      <c r="B12" s="149">
        <v>2061376.6631193249</v>
      </c>
      <c r="C12" s="149">
        <v>1353744.7558138962</v>
      </c>
      <c r="D12" s="149">
        <v>707631.90730539069</v>
      </c>
      <c r="E12" s="149">
        <v>1493181.8537252909</v>
      </c>
      <c r="F12" s="149">
        <v>892145.26498329127</v>
      </c>
      <c r="G12" s="149">
        <v>601036.58874200622</v>
      </c>
      <c r="H12" s="149">
        <v>301818.60320723552</v>
      </c>
      <c r="I12" s="149">
        <v>235323.26983387556</v>
      </c>
      <c r="J12" s="149">
        <v>66495.33337336118</v>
      </c>
      <c r="K12" s="149">
        <v>266376.20618677372</v>
      </c>
      <c r="L12" s="149">
        <v>226276.22099674682</v>
      </c>
      <c r="M12" s="149">
        <v>40099.985190025393</v>
      </c>
    </row>
    <row r="13" spans="1:15" ht="13.8" x14ac:dyDescent="0.25">
      <c r="A13" s="128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</row>
    <row r="14" spans="1:15" ht="20.100000000000001" customHeight="1" x14ac:dyDescent="0.25">
      <c r="A14" s="127" t="s">
        <v>3</v>
      </c>
      <c r="B14" s="151">
        <v>1095529.9048748144</v>
      </c>
      <c r="C14" s="151">
        <v>631273.47870088508</v>
      </c>
      <c r="D14" s="151">
        <v>464256.42617392482</v>
      </c>
      <c r="E14" s="151">
        <v>871860.37466229463</v>
      </c>
      <c r="F14" s="151">
        <v>482491.88793883205</v>
      </c>
      <c r="G14" s="151">
        <v>389368.48672345944</v>
      </c>
      <c r="H14" s="151">
        <v>128382.1488225982</v>
      </c>
      <c r="I14" s="151">
        <v>80279.389686244875</v>
      </c>
      <c r="J14" s="151">
        <v>48102.759136353241</v>
      </c>
      <c r="K14" s="151">
        <v>95287.381389918868</v>
      </c>
      <c r="L14" s="151">
        <v>68502.201075807461</v>
      </c>
      <c r="M14" s="151">
        <v>26785.18031411144</v>
      </c>
    </row>
    <row r="15" spans="1:15" ht="20.100000000000001" customHeight="1" x14ac:dyDescent="0.25">
      <c r="A15" s="128" t="s">
        <v>5</v>
      </c>
      <c r="B15" s="150">
        <v>816383.73967430193</v>
      </c>
      <c r="C15" s="150">
        <v>620801.09324679477</v>
      </c>
      <c r="D15" s="150">
        <v>195582.64642751162</v>
      </c>
      <c r="E15" s="150">
        <v>507872.43465272692</v>
      </c>
      <c r="F15" s="150">
        <v>339993.15222478117</v>
      </c>
      <c r="G15" s="150">
        <v>167879.28242794742</v>
      </c>
      <c r="H15" s="150">
        <v>149880.22455467333</v>
      </c>
      <c r="I15" s="150">
        <v>133925.33503028573</v>
      </c>
      <c r="J15" s="150">
        <v>15954.889524386876</v>
      </c>
      <c r="K15" s="150">
        <v>158631.08046690797</v>
      </c>
      <c r="L15" s="150">
        <v>146882.60599173125</v>
      </c>
      <c r="M15" s="150">
        <v>11748.474475176601</v>
      </c>
    </row>
    <row r="16" spans="1:15" ht="20.100000000000001" customHeight="1" x14ac:dyDescent="0.25">
      <c r="A16" s="127" t="s">
        <v>7</v>
      </c>
      <c r="B16" s="151">
        <v>139001.85895120911</v>
      </c>
      <c r="C16" s="151">
        <v>93510.40063751048</v>
      </c>
      <c r="D16" s="151">
        <v>45491.458313698495</v>
      </c>
      <c r="E16" s="151">
        <v>107071.14575746942</v>
      </c>
      <c r="F16" s="151">
        <v>65473.348367936138</v>
      </c>
      <c r="G16" s="151">
        <v>41597.797389533451</v>
      </c>
      <c r="H16" s="151">
        <v>22063.34254798602</v>
      </c>
      <c r="I16" s="151">
        <v>19700.339661457889</v>
      </c>
      <c r="J16" s="151">
        <v>2363.0028865281238</v>
      </c>
      <c r="K16" s="151">
        <v>9867.370645753268</v>
      </c>
      <c r="L16" s="151">
        <v>8336.7126081163915</v>
      </c>
      <c r="M16" s="151">
        <v>1530.6580376368704</v>
      </c>
    </row>
    <row r="17" spans="1:13" ht="20.100000000000001" customHeight="1" x14ac:dyDescent="0.25">
      <c r="A17" s="128" t="s">
        <v>466</v>
      </c>
      <c r="B17" s="150">
        <v>10461.159618971951</v>
      </c>
      <c r="C17" s="150">
        <v>8159.7832287163801</v>
      </c>
      <c r="D17" s="150">
        <v>2301.3763902555829</v>
      </c>
      <c r="E17" s="150">
        <v>6377.8986528008118</v>
      </c>
      <c r="F17" s="150">
        <v>4186.8764517386089</v>
      </c>
      <c r="G17" s="150">
        <v>2191.0222010622074</v>
      </c>
      <c r="H17" s="150">
        <v>1492.887281978685</v>
      </c>
      <c r="I17" s="150">
        <v>1418.2054558857863</v>
      </c>
      <c r="J17" s="150">
        <v>74.681826092898675</v>
      </c>
      <c r="K17" s="150">
        <v>2590.3736841924492</v>
      </c>
      <c r="L17" s="150">
        <v>2554.7013210919713</v>
      </c>
      <c r="M17" s="198">
        <v>35.672363100478414</v>
      </c>
    </row>
    <row r="18" spans="1:13" ht="13.8" x14ac:dyDescent="0.25">
      <c r="A18" s="127"/>
      <c r="B18" s="151"/>
      <c r="C18" s="151"/>
      <c r="D18" s="151"/>
      <c r="E18" s="151"/>
      <c r="F18" s="151"/>
      <c r="G18" s="151"/>
      <c r="H18" s="151"/>
      <c r="I18" s="151"/>
      <c r="J18" s="151"/>
      <c r="K18" s="151"/>
      <c r="L18" s="151"/>
      <c r="M18" s="151"/>
    </row>
    <row r="19" spans="1:13" ht="20.100000000000001" customHeight="1" x14ac:dyDescent="0.25">
      <c r="A19" s="103" t="s">
        <v>3</v>
      </c>
      <c r="B19" s="150"/>
      <c r="C19" s="150"/>
      <c r="D19" s="150"/>
      <c r="E19" s="150"/>
      <c r="F19" s="150"/>
      <c r="G19" s="150"/>
      <c r="H19" s="150"/>
      <c r="I19" s="150"/>
      <c r="J19" s="150"/>
      <c r="K19" s="150"/>
      <c r="L19" s="150"/>
      <c r="M19" s="150"/>
    </row>
    <row r="20" spans="1:13" ht="13.8" x14ac:dyDescent="0.25">
      <c r="A20" s="127"/>
      <c r="B20" s="151"/>
      <c r="C20" s="151"/>
      <c r="D20" s="151"/>
      <c r="E20" s="151"/>
      <c r="F20" s="151"/>
      <c r="G20" s="151"/>
      <c r="H20" s="151"/>
      <c r="I20" s="151"/>
      <c r="J20" s="151"/>
      <c r="K20" s="151"/>
      <c r="L20" s="151"/>
      <c r="M20" s="151"/>
    </row>
    <row r="21" spans="1:13" ht="20.100000000000001" customHeight="1" x14ac:dyDescent="0.25">
      <c r="A21" s="128" t="s">
        <v>186</v>
      </c>
      <c r="B21" s="150">
        <v>138829.28990059657</v>
      </c>
      <c r="C21" s="150">
        <v>69250.648918981155</v>
      </c>
      <c r="D21" s="150">
        <v>69578.640981615274</v>
      </c>
      <c r="E21" s="150">
        <v>128645.7364784587</v>
      </c>
      <c r="F21" s="150">
        <v>62758.164507640751</v>
      </c>
      <c r="G21" s="150">
        <v>65887.571970817662</v>
      </c>
      <c r="H21" s="150">
        <v>4167.5339811071908</v>
      </c>
      <c r="I21" s="150">
        <v>1783.3041946387973</v>
      </c>
      <c r="J21" s="150">
        <v>2384.2297864683901</v>
      </c>
      <c r="K21" s="150">
        <v>6016.0194410309259</v>
      </c>
      <c r="L21" s="150">
        <v>4709.1802167017649</v>
      </c>
      <c r="M21" s="150">
        <v>1306.8392243291532</v>
      </c>
    </row>
    <row r="22" spans="1:13" ht="20.100000000000001" customHeight="1" x14ac:dyDescent="0.25">
      <c r="A22" s="127" t="s">
        <v>249</v>
      </c>
      <c r="B22" s="151">
        <v>79729.75924365269</v>
      </c>
      <c r="C22" s="151">
        <v>49332.011364421865</v>
      </c>
      <c r="D22" s="151">
        <v>30397.747879230817</v>
      </c>
      <c r="E22" s="151">
        <v>68395.24815437806</v>
      </c>
      <c r="F22" s="151">
        <v>40171.945891810719</v>
      </c>
      <c r="G22" s="151">
        <v>28223.302262567409</v>
      </c>
      <c r="H22" s="151">
        <v>2235.2934798672222</v>
      </c>
      <c r="I22" s="151">
        <v>1647.1175392611174</v>
      </c>
      <c r="J22" s="151">
        <v>588.17594060610634</v>
      </c>
      <c r="K22" s="151">
        <v>9099.2176094073857</v>
      </c>
      <c r="L22" s="151">
        <v>7512.9479333500358</v>
      </c>
      <c r="M22" s="151">
        <v>1586.269676057351</v>
      </c>
    </row>
    <row r="23" spans="1:13" ht="20.100000000000001" customHeight="1" x14ac:dyDescent="0.25">
      <c r="A23" s="128" t="s">
        <v>180</v>
      </c>
      <c r="B23" s="150">
        <v>57823.652133577903</v>
      </c>
      <c r="C23" s="150">
        <v>34637.671814410664</v>
      </c>
      <c r="D23" s="150">
        <v>23185.980319167225</v>
      </c>
      <c r="E23" s="150">
        <v>40931.186942092936</v>
      </c>
      <c r="F23" s="150">
        <v>20185.609579042437</v>
      </c>
      <c r="G23" s="150">
        <v>20745.577363050539</v>
      </c>
      <c r="H23" s="150">
        <v>13568.329716164772</v>
      </c>
      <c r="I23" s="150">
        <v>11992.24953265389</v>
      </c>
      <c r="J23" s="150">
        <v>1576.0801835108807</v>
      </c>
      <c r="K23" s="150">
        <v>3324.1354753202086</v>
      </c>
      <c r="L23" s="150">
        <v>2459.8127027143769</v>
      </c>
      <c r="M23" s="150">
        <v>864.32277260582725</v>
      </c>
    </row>
    <row r="24" spans="1:13" ht="20.100000000000001" customHeight="1" x14ac:dyDescent="0.25">
      <c r="A24" s="127" t="s">
        <v>192</v>
      </c>
      <c r="B24" s="151">
        <v>47775.956870913957</v>
      </c>
      <c r="C24" s="151">
        <v>34114.210829610682</v>
      </c>
      <c r="D24" s="151">
        <v>13661.746041303273</v>
      </c>
      <c r="E24" s="151">
        <v>27702.686249325972</v>
      </c>
      <c r="F24" s="151">
        <v>17459.655040306232</v>
      </c>
      <c r="G24" s="151">
        <v>10243.031209019737</v>
      </c>
      <c r="H24" s="151">
        <v>4229.6265629430163</v>
      </c>
      <c r="I24" s="151">
        <v>3146.5004296484676</v>
      </c>
      <c r="J24" s="151">
        <v>1083.1261332945508</v>
      </c>
      <c r="K24" s="151">
        <v>15843.644058644963</v>
      </c>
      <c r="L24" s="151">
        <v>13508.055359655982</v>
      </c>
      <c r="M24" s="151">
        <v>2335.5886989889786</v>
      </c>
    </row>
    <row r="25" spans="1:13" ht="20.100000000000001" customHeight="1" x14ac:dyDescent="0.25">
      <c r="A25" s="128" t="s">
        <v>179</v>
      </c>
      <c r="B25" s="150">
        <v>160825.24894250144</v>
      </c>
      <c r="C25" s="150">
        <v>81485.382343147532</v>
      </c>
      <c r="D25" s="150">
        <v>79339.866599353816</v>
      </c>
      <c r="E25" s="150">
        <v>129343.7108012126</v>
      </c>
      <c r="F25" s="150">
        <v>65485.400921705979</v>
      </c>
      <c r="G25" s="150">
        <v>63858.309879506545</v>
      </c>
      <c r="H25" s="150">
        <v>17895.533861719618</v>
      </c>
      <c r="I25" s="150">
        <v>8857.2990857758668</v>
      </c>
      <c r="J25" s="150">
        <v>9038.2347759437671</v>
      </c>
      <c r="K25" s="150">
        <v>13586.004279568841</v>
      </c>
      <c r="L25" s="150">
        <v>7142.6823356653003</v>
      </c>
      <c r="M25" s="150">
        <v>6443.3219439035392</v>
      </c>
    </row>
    <row r="26" spans="1:13" ht="13.8" x14ac:dyDescent="0.25">
      <c r="A26" s="127" t="s">
        <v>190</v>
      </c>
      <c r="B26" s="151">
        <v>145956.34998238366</v>
      </c>
      <c r="C26" s="151">
        <v>78060.477374881331</v>
      </c>
      <c r="D26" s="151">
        <v>67895.872607501806</v>
      </c>
      <c r="E26" s="151">
        <v>130710.52026577468</v>
      </c>
      <c r="F26" s="151">
        <v>69606.949936317149</v>
      </c>
      <c r="G26" s="151">
        <v>61103.570329457121</v>
      </c>
      <c r="H26" s="151">
        <v>2406.0596397491822</v>
      </c>
      <c r="I26" s="151">
        <v>1487.3615823121577</v>
      </c>
      <c r="J26" s="151">
        <v>918.69805743702182</v>
      </c>
      <c r="K26" s="151">
        <v>12839.770076859415</v>
      </c>
      <c r="L26" s="151">
        <v>6966.1658562519169</v>
      </c>
      <c r="M26" s="151">
        <v>5873.6042206074953</v>
      </c>
    </row>
    <row r="27" spans="1:13" ht="18" customHeight="1" x14ac:dyDescent="0.25">
      <c r="A27" s="128" t="s">
        <v>193</v>
      </c>
      <c r="B27" s="150">
        <v>63675.115874312476</v>
      </c>
      <c r="C27" s="150">
        <v>38464.537367370925</v>
      </c>
      <c r="D27" s="150">
        <v>25210.578506941449</v>
      </c>
      <c r="E27" s="150">
        <v>49773.27826380761</v>
      </c>
      <c r="F27" s="150">
        <v>28568.588590924403</v>
      </c>
      <c r="G27" s="150">
        <v>21204.68967288316</v>
      </c>
      <c r="H27" s="150">
        <v>8283.9583781920501</v>
      </c>
      <c r="I27" s="150">
        <v>5781.1889287513795</v>
      </c>
      <c r="J27" s="150">
        <v>2502.7694494406724</v>
      </c>
      <c r="K27" s="150">
        <v>5617.8792323128037</v>
      </c>
      <c r="L27" s="150">
        <v>4114.7598476951689</v>
      </c>
      <c r="M27" s="150">
        <v>1503.1193846176332</v>
      </c>
    </row>
    <row r="28" spans="1:13" ht="20.100000000000001" customHeight="1" x14ac:dyDescent="0.25">
      <c r="A28" s="127" t="s">
        <v>181</v>
      </c>
      <c r="B28" s="151">
        <v>76363.230124778129</v>
      </c>
      <c r="C28" s="151">
        <v>50629.473326908512</v>
      </c>
      <c r="D28" s="151">
        <v>25733.756797869526</v>
      </c>
      <c r="E28" s="151">
        <v>66090.138750372673</v>
      </c>
      <c r="F28" s="151">
        <v>41037.146403562358</v>
      </c>
      <c r="G28" s="151">
        <v>25052.992346810304</v>
      </c>
      <c r="H28" s="151">
        <v>4340.1027526663493</v>
      </c>
      <c r="I28" s="151">
        <v>3996.0902611637034</v>
      </c>
      <c r="J28" s="151">
        <v>344.01249150264175</v>
      </c>
      <c r="K28" s="151">
        <v>5932.9886217390731</v>
      </c>
      <c r="L28" s="151">
        <v>5596.2366621824558</v>
      </c>
      <c r="M28" s="151">
        <v>336.75195955662264</v>
      </c>
    </row>
    <row r="29" spans="1:13" ht="20.100000000000001" customHeight="1" x14ac:dyDescent="0.25">
      <c r="A29" s="128" t="s">
        <v>184</v>
      </c>
      <c r="B29" s="150">
        <v>170193.09243395599</v>
      </c>
      <c r="C29" s="150">
        <v>102371.67618555971</v>
      </c>
      <c r="D29" s="150">
        <v>67821.41624839633</v>
      </c>
      <c r="E29" s="150">
        <v>107109.02318309482</v>
      </c>
      <c r="F29" s="150">
        <v>67942.653291029157</v>
      </c>
      <c r="G29" s="150">
        <v>39166.36989206553</v>
      </c>
      <c r="H29" s="150">
        <v>59345.453147386826</v>
      </c>
      <c r="I29" s="150">
        <v>31823.283846037673</v>
      </c>
      <c r="J29" s="150">
        <v>27522.169301349193</v>
      </c>
      <c r="K29" s="150">
        <v>3738.6161034743604</v>
      </c>
      <c r="L29" s="150">
        <v>2605.7390484928346</v>
      </c>
      <c r="M29" s="150">
        <v>1132.8770549815245</v>
      </c>
    </row>
    <row r="30" spans="1:13" ht="20.100000000000001" customHeight="1" x14ac:dyDescent="0.25">
      <c r="A30" s="127" t="s">
        <v>195</v>
      </c>
      <c r="B30" s="151">
        <v>116241.21264120117</v>
      </c>
      <c r="C30" s="151">
        <v>63890.0871941039</v>
      </c>
      <c r="D30" s="151">
        <v>52351.125447097089</v>
      </c>
      <c r="E30" s="151">
        <v>98758.607896009329</v>
      </c>
      <c r="F30" s="151">
        <v>53118.654453570773</v>
      </c>
      <c r="G30" s="151">
        <v>45639.953442438178</v>
      </c>
      <c r="H30" s="151">
        <v>4050.0737374466175</v>
      </c>
      <c r="I30" s="151">
        <v>2609.6356269247117</v>
      </c>
      <c r="J30" s="151">
        <v>1440.4381105219077</v>
      </c>
      <c r="K30" s="151">
        <v>13432.531007745265</v>
      </c>
      <c r="L30" s="151">
        <v>8161.7971136082779</v>
      </c>
      <c r="M30" s="151">
        <v>5270.7338941369726</v>
      </c>
    </row>
    <row r="31" spans="1:13" ht="20.100000000000001" customHeight="1" x14ac:dyDescent="0.25">
      <c r="A31" s="128" t="s">
        <v>250</v>
      </c>
      <c r="B31" s="150">
        <v>38116.996726936333</v>
      </c>
      <c r="C31" s="150">
        <v>29037.301981488003</v>
      </c>
      <c r="D31" s="150">
        <v>9079.6947454483579</v>
      </c>
      <c r="E31" s="150">
        <v>24400.237677765541</v>
      </c>
      <c r="F31" s="150">
        <v>16157.119322921488</v>
      </c>
      <c r="G31" s="150">
        <v>8243.1183548440385</v>
      </c>
      <c r="H31" s="150">
        <v>7860.1835653552234</v>
      </c>
      <c r="I31" s="150">
        <v>7155.3586590771984</v>
      </c>
      <c r="J31" s="150">
        <v>704.82490627801553</v>
      </c>
      <c r="K31" s="150">
        <v>5856.5754838155781</v>
      </c>
      <c r="L31" s="150">
        <v>5724.8239994892838</v>
      </c>
      <c r="M31" s="150">
        <v>131.75148432629655</v>
      </c>
    </row>
    <row r="32" spans="1:13" ht="13.8" x14ac:dyDescent="0.25">
      <c r="A32" s="127"/>
      <c r="B32" s="151"/>
      <c r="C32" s="151"/>
      <c r="D32" s="151"/>
      <c r="E32" s="151"/>
      <c r="F32" s="151"/>
      <c r="G32" s="151"/>
      <c r="H32" s="151"/>
      <c r="I32" s="151"/>
      <c r="J32" s="151"/>
      <c r="K32" s="151"/>
      <c r="L32" s="151"/>
      <c r="M32" s="151"/>
    </row>
    <row r="33" spans="1:13" ht="20.100000000000001" customHeight="1" x14ac:dyDescent="0.25">
      <c r="A33" s="103" t="s">
        <v>5</v>
      </c>
      <c r="B33" s="150"/>
      <c r="C33" s="150"/>
      <c r="D33" s="150"/>
      <c r="E33" s="150"/>
      <c r="F33" s="150"/>
      <c r="G33" s="150"/>
      <c r="H33" s="150"/>
      <c r="I33" s="150"/>
      <c r="J33" s="150"/>
      <c r="K33" s="150"/>
      <c r="L33" s="150"/>
      <c r="M33" s="150"/>
    </row>
    <row r="34" spans="1:13" ht="15" customHeight="1" x14ac:dyDescent="0.25">
      <c r="A34" s="127"/>
      <c r="B34" s="151"/>
      <c r="C34" s="151"/>
      <c r="D34" s="151"/>
      <c r="E34" s="151"/>
      <c r="F34" s="151"/>
      <c r="G34" s="151"/>
      <c r="H34" s="151"/>
      <c r="I34" s="151"/>
      <c r="J34" s="151"/>
      <c r="K34" s="151"/>
      <c r="L34" s="151"/>
      <c r="M34" s="151"/>
    </row>
    <row r="35" spans="1:13" ht="20.100000000000001" customHeight="1" x14ac:dyDescent="0.25">
      <c r="A35" s="128" t="s">
        <v>175</v>
      </c>
      <c r="B35" s="150">
        <v>71938.099236418537</v>
      </c>
      <c r="C35" s="150">
        <v>57354.350128259532</v>
      </c>
      <c r="D35" s="150">
        <v>14583.74910815904</v>
      </c>
      <c r="E35" s="150">
        <v>27050.669565042768</v>
      </c>
      <c r="F35" s="150">
        <v>19442.954738242261</v>
      </c>
      <c r="G35" s="150">
        <v>7607.714826800453</v>
      </c>
      <c r="H35" s="150">
        <v>16253.685185436294</v>
      </c>
      <c r="I35" s="150">
        <v>14242.893285612779</v>
      </c>
      <c r="J35" s="150">
        <v>2010.7918998235155</v>
      </c>
      <c r="K35" s="150">
        <v>28633.744485939606</v>
      </c>
      <c r="L35" s="150">
        <v>23668.502104404532</v>
      </c>
      <c r="M35" s="150">
        <v>4965.2423815350794</v>
      </c>
    </row>
    <row r="36" spans="1:13" ht="20.100000000000001" customHeight="1" x14ac:dyDescent="0.25">
      <c r="A36" s="127" t="s">
        <v>183</v>
      </c>
      <c r="B36" s="151">
        <v>74191.061813534732</v>
      </c>
      <c r="C36" s="151">
        <v>60678.017034705648</v>
      </c>
      <c r="D36" s="151">
        <v>13513.044778829093</v>
      </c>
      <c r="E36" s="151">
        <v>42438.721276170298</v>
      </c>
      <c r="F36" s="151">
        <v>31406.291546528035</v>
      </c>
      <c r="G36" s="151">
        <v>11032.429729642359</v>
      </c>
      <c r="H36" s="151">
        <v>22944.695209737369</v>
      </c>
      <c r="I36" s="151">
        <v>20765.029845740864</v>
      </c>
      <c r="J36" s="151">
        <v>2179.6653639965502</v>
      </c>
      <c r="K36" s="151">
        <v>8807.6453276269949</v>
      </c>
      <c r="L36" s="151">
        <v>8506.69564243682</v>
      </c>
      <c r="M36" s="151">
        <v>300.9496851901726</v>
      </c>
    </row>
    <row r="37" spans="1:13" ht="20.100000000000001" customHeight="1" x14ac:dyDescent="0.25">
      <c r="A37" s="128" t="s">
        <v>178</v>
      </c>
      <c r="B37" s="150">
        <v>237473.47593045927</v>
      </c>
      <c r="C37" s="150">
        <v>184249.28885225835</v>
      </c>
      <c r="D37" s="150">
        <v>53224.187078201248</v>
      </c>
      <c r="E37" s="150">
        <v>131571.50913620071</v>
      </c>
      <c r="F37" s="150">
        <v>89505.598435183798</v>
      </c>
      <c r="G37" s="150">
        <v>42065.91070101659</v>
      </c>
      <c r="H37" s="150">
        <v>52862.918711569553</v>
      </c>
      <c r="I37" s="150">
        <v>45743.84896191876</v>
      </c>
      <c r="J37" s="150">
        <v>7119.0697496509019</v>
      </c>
      <c r="K37" s="150">
        <v>53039.048082688874</v>
      </c>
      <c r="L37" s="150">
        <v>48999.841455155234</v>
      </c>
      <c r="M37" s="150">
        <v>4039.2066275336488</v>
      </c>
    </row>
    <row r="38" spans="1:13" ht="20.100000000000001" customHeight="1" x14ac:dyDescent="0.25">
      <c r="A38" s="127" t="s">
        <v>176</v>
      </c>
      <c r="B38" s="151">
        <v>198730.50134599683</v>
      </c>
      <c r="C38" s="151">
        <v>145467.30790843521</v>
      </c>
      <c r="D38" s="151">
        <v>53263.193437561888</v>
      </c>
      <c r="E38" s="151">
        <v>126468.01013193809</v>
      </c>
      <c r="F38" s="151">
        <v>78558.627331661832</v>
      </c>
      <c r="G38" s="151">
        <v>47909.382800276057</v>
      </c>
      <c r="H38" s="151">
        <v>41107.601102218046</v>
      </c>
      <c r="I38" s="151">
        <v>37705.62231237979</v>
      </c>
      <c r="J38" s="151">
        <v>3401.9787898382269</v>
      </c>
      <c r="K38" s="151">
        <v>31154.890111841218</v>
      </c>
      <c r="L38" s="151">
        <v>29203.058264393578</v>
      </c>
      <c r="M38" s="151">
        <v>1951.8318474476359</v>
      </c>
    </row>
    <row r="39" spans="1:13" ht="20.100000000000001" customHeight="1" x14ac:dyDescent="0.25">
      <c r="A39" s="128" t="s">
        <v>182</v>
      </c>
      <c r="B39" s="150">
        <v>229110.45647415833</v>
      </c>
      <c r="C39" s="150">
        <v>168934.21852004743</v>
      </c>
      <c r="D39" s="150">
        <v>60176.237954110904</v>
      </c>
      <c r="E39" s="150">
        <v>177721.04343869357</v>
      </c>
      <c r="F39" s="150">
        <v>118977.69686692872</v>
      </c>
      <c r="G39" s="150">
        <v>58743.346571764458</v>
      </c>
      <c r="H39" s="150">
        <v>15897.240613978076</v>
      </c>
      <c r="I39" s="150">
        <v>14712.377282187083</v>
      </c>
      <c r="J39" s="150">
        <v>1184.8633317910028</v>
      </c>
      <c r="K39" s="150">
        <v>35492.172421486917</v>
      </c>
      <c r="L39" s="150">
        <v>35244.144370931375</v>
      </c>
      <c r="M39" s="150">
        <v>248.02805055544636</v>
      </c>
    </row>
    <row r="40" spans="1:13" ht="20.100000000000001" customHeight="1" x14ac:dyDescent="0.25">
      <c r="A40" s="127" t="s">
        <v>189</v>
      </c>
      <c r="B40" s="151">
        <v>4940.1448737393084</v>
      </c>
      <c r="C40" s="151">
        <v>4117.9108030910047</v>
      </c>
      <c r="D40" s="151">
        <v>822.23407064830599</v>
      </c>
      <c r="E40" s="151">
        <v>2622.4811046813725</v>
      </c>
      <c r="F40" s="151">
        <v>2101.983306234355</v>
      </c>
      <c r="G40" s="151">
        <v>520.49779844701766</v>
      </c>
      <c r="H40" s="151">
        <v>814.08373173359269</v>
      </c>
      <c r="I40" s="151">
        <v>755.56334244692312</v>
      </c>
      <c r="J40" s="151">
        <v>58.520389286669655</v>
      </c>
      <c r="K40" s="151">
        <v>1503.5800373243446</v>
      </c>
      <c r="L40" s="151">
        <v>1260.3641544097266</v>
      </c>
      <c r="M40" s="151">
        <v>243.21588291461876</v>
      </c>
    </row>
    <row r="41" spans="1:13" ht="13.8" x14ac:dyDescent="0.25">
      <c r="A41" s="128"/>
      <c r="B41" s="150"/>
      <c r="C41" s="150"/>
      <c r="D41" s="150"/>
      <c r="E41" s="150"/>
      <c r="F41" s="150"/>
      <c r="G41" s="150"/>
      <c r="H41" s="150"/>
      <c r="I41" s="150"/>
      <c r="J41" s="150"/>
      <c r="K41" s="150"/>
      <c r="L41" s="150"/>
      <c r="M41" s="150"/>
    </row>
    <row r="42" spans="1:13" ht="20.100000000000001" customHeight="1" x14ac:dyDescent="0.25">
      <c r="A42" s="137" t="s">
        <v>7</v>
      </c>
      <c r="B42" s="151"/>
      <c r="C42" s="151"/>
      <c r="D42" s="151"/>
      <c r="E42" s="151"/>
      <c r="F42" s="151"/>
      <c r="G42" s="151"/>
      <c r="H42" s="151"/>
      <c r="I42" s="151"/>
      <c r="J42" s="151"/>
      <c r="K42" s="151"/>
      <c r="L42" s="151"/>
      <c r="M42" s="151"/>
    </row>
    <row r="43" spans="1:13" ht="13.8" x14ac:dyDescent="0.25">
      <c r="A43" s="128"/>
      <c r="B43" s="150"/>
      <c r="C43" s="150"/>
      <c r="D43" s="150"/>
      <c r="E43" s="150"/>
      <c r="F43" s="150"/>
      <c r="G43" s="150"/>
      <c r="H43" s="150"/>
      <c r="I43" s="150"/>
      <c r="J43" s="150"/>
      <c r="K43" s="150"/>
      <c r="L43" s="150"/>
      <c r="M43" s="150"/>
    </row>
    <row r="44" spans="1:13" ht="20.100000000000001" customHeight="1" x14ac:dyDescent="0.25">
      <c r="A44" s="127" t="s">
        <v>251</v>
      </c>
      <c r="B44" s="151">
        <v>34764.452012308539</v>
      </c>
      <c r="C44" s="151">
        <v>20067.893463254662</v>
      </c>
      <c r="D44" s="151">
        <v>14696.558549053927</v>
      </c>
      <c r="E44" s="151">
        <v>31504.01721165912</v>
      </c>
      <c r="F44" s="151">
        <v>17470.353782145736</v>
      </c>
      <c r="G44" s="151">
        <v>14033.663429513379</v>
      </c>
      <c r="H44" s="151">
        <v>1187.0849068611785</v>
      </c>
      <c r="I44" s="151">
        <v>998.66897962165785</v>
      </c>
      <c r="J44" s="151">
        <v>188.41592723952081</v>
      </c>
      <c r="K44" s="151">
        <v>2073.3498937882482</v>
      </c>
      <c r="L44" s="151">
        <v>1598.8707014872464</v>
      </c>
      <c r="M44" s="199">
        <v>474.47919230100325</v>
      </c>
    </row>
    <row r="45" spans="1:13" ht="20.100000000000001" customHeight="1" x14ac:dyDescent="0.25">
      <c r="A45" s="128" t="s">
        <v>194</v>
      </c>
      <c r="B45" s="150">
        <v>12957.649708146324</v>
      </c>
      <c r="C45" s="150">
        <v>8092.0510936179126</v>
      </c>
      <c r="D45" s="150">
        <v>4865.5986145284069</v>
      </c>
      <c r="E45" s="150">
        <v>12159.913651990584</v>
      </c>
      <c r="F45" s="150">
        <v>7461.6842144836037</v>
      </c>
      <c r="G45" s="150">
        <v>4698.2294375069896</v>
      </c>
      <c r="H45" s="150">
        <v>552.67894370198781</v>
      </c>
      <c r="I45" s="150">
        <v>464.89321777986908</v>
      </c>
      <c r="J45" s="150">
        <v>87.7857259221189</v>
      </c>
      <c r="K45" s="150">
        <v>245.05711245374187</v>
      </c>
      <c r="L45" s="150">
        <v>165.47366135443991</v>
      </c>
      <c r="M45" s="198">
        <v>79.583451099301968</v>
      </c>
    </row>
    <row r="46" spans="1:13" ht="20.100000000000001" customHeight="1" x14ac:dyDescent="0.25">
      <c r="A46" s="127" t="s">
        <v>191</v>
      </c>
      <c r="B46" s="151">
        <v>31839.425444278539</v>
      </c>
      <c r="C46" s="151">
        <v>25315.316822366029</v>
      </c>
      <c r="D46" s="151">
        <v>6524.1086219124918</v>
      </c>
      <c r="E46" s="151">
        <v>13060.148793809554</v>
      </c>
      <c r="F46" s="151">
        <v>8534.6746809987035</v>
      </c>
      <c r="G46" s="151">
        <v>4525.4741128108544</v>
      </c>
      <c r="H46" s="151">
        <v>15876.267263680626</v>
      </c>
      <c r="I46" s="151">
        <v>14084.51564425051</v>
      </c>
      <c r="J46" s="151">
        <v>1791.7516194301115</v>
      </c>
      <c r="K46" s="151">
        <v>2903.0093867883375</v>
      </c>
      <c r="L46" s="151">
        <v>2696.1264971168121</v>
      </c>
      <c r="M46" s="199">
        <v>206.8828896715255</v>
      </c>
    </row>
    <row r="47" spans="1:13" ht="20.100000000000001" customHeight="1" x14ac:dyDescent="0.25">
      <c r="A47" s="128" t="s">
        <v>185</v>
      </c>
      <c r="B47" s="150">
        <v>8485.7088712707755</v>
      </c>
      <c r="C47" s="150">
        <v>4898.8661451367407</v>
      </c>
      <c r="D47" s="150">
        <v>3586.8427261340389</v>
      </c>
      <c r="E47" s="150">
        <v>7505.2251947932082</v>
      </c>
      <c r="F47" s="150">
        <v>4183.1387857268392</v>
      </c>
      <c r="G47" s="150">
        <v>3322.0864090663813</v>
      </c>
      <c r="H47" s="150">
        <v>387.08490247568477</v>
      </c>
      <c r="I47" s="150">
        <v>293.84321947287981</v>
      </c>
      <c r="J47" s="150">
        <v>93.241683002805019</v>
      </c>
      <c r="K47" s="150">
        <v>593.39877400187402</v>
      </c>
      <c r="L47" s="150">
        <v>421.88413993702295</v>
      </c>
      <c r="M47" s="198">
        <v>171.51463406485098</v>
      </c>
    </row>
    <row r="48" spans="1:13" ht="20.100000000000001" customHeight="1" x14ac:dyDescent="0.25">
      <c r="A48" s="127" t="s">
        <v>188</v>
      </c>
      <c r="B48" s="151">
        <v>36248.662182197564</v>
      </c>
      <c r="C48" s="151">
        <v>25255.20714990882</v>
      </c>
      <c r="D48" s="151">
        <v>10993.455032288721</v>
      </c>
      <c r="E48" s="151">
        <v>29322.265478267997</v>
      </c>
      <c r="F48" s="151">
        <v>18931.768291542088</v>
      </c>
      <c r="G48" s="151">
        <v>10390.49718672587</v>
      </c>
      <c r="H48" s="151">
        <v>3815.1675696871985</v>
      </c>
      <c r="I48" s="151">
        <v>3644.4910346101651</v>
      </c>
      <c r="J48" s="151">
        <v>170.67653507703309</v>
      </c>
      <c r="K48" s="151">
        <v>3111.2291342423869</v>
      </c>
      <c r="L48" s="151">
        <v>2678.9478237565681</v>
      </c>
      <c r="M48" s="199">
        <v>432.28131048581753</v>
      </c>
    </row>
    <row r="49" spans="1:13" ht="20.100000000000001" customHeight="1" x14ac:dyDescent="0.25">
      <c r="A49" s="128" t="s">
        <v>252</v>
      </c>
      <c r="B49" s="150">
        <v>14705.960733007041</v>
      </c>
      <c r="C49" s="150">
        <v>9881.0659632261577</v>
      </c>
      <c r="D49" s="150">
        <v>4824.8947697808808</v>
      </c>
      <c r="E49" s="150">
        <v>13519.575426949033</v>
      </c>
      <c r="F49" s="150">
        <v>8891.7286130390585</v>
      </c>
      <c r="G49" s="150">
        <v>4627.8468139099759</v>
      </c>
      <c r="H49" s="150">
        <v>245.05896157933586</v>
      </c>
      <c r="I49" s="150">
        <v>213.92756572280078</v>
      </c>
      <c r="J49" s="150">
        <v>31.131395856535143</v>
      </c>
      <c r="K49" s="150">
        <v>941.32634447866849</v>
      </c>
      <c r="L49" s="150">
        <v>775.40978446429665</v>
      </c>
      <c r="M49" s="198">
        <v>165.91656001437175</v>
      </c>
    </row>
    <row r="50" spans="1:13" ht="20.100000000000001" customHeight="1" x14ac:dyDescent="0.25">
      <c r="A50" s="137" t="s">
        <v>466</v>
      </c>
      <c r="B50" s="151">
        <v>10461.159618971951</v>
      </c>
      <c r="C50" s="151">
        <v>8159.7832287163801</v>
      </c>
      <c r="D50" s="151">
        <v>2301.3763902555829</v>
      </c>
      <c r="E50" s="151">
        <v>6377.8986528008118</v>
      </c>
      <c r="F50" s="151">
        <v>4186.8764517386089</v>
      </c>
      <c r="G50" s="151">
        <v>2191.0222010622074</v>
      </c>
      <c r="H50" s="151">
        <v>1492.887281978685</v>
      </c>
      <c r="I50" s="151">
        <v>1418.2054558857863</v>
      </c>
      <c r="J50" s="151">
        <v>74.681826092898675</v>
      </c>
      <c r="K50" s="151">
        <v>2590.3736841924492</v>
      </c>
      <c r="L50" s="151">
        <v>2554.7013210919713</v>
      </c>
      <c r="M50" s="199">
        <v>35.672363100478414</v>
      </c>
    </row>
    <row r="51" spans="1:13" x14ac:dyDescent="0.25">
      <c r="A51"/>
      <c r="B51"/>
      <c r="C51"/>
      <c r="D51"/>
      <c r="E51"/>
      <c r="F51"/>
      <c r="G51"/>
      <c r="H51"/>
      <c r="I51"/>
      <c r="J51"/>
    </row>
    <row r="52" spans="1:13" x14ac:dyDescent="0.25">
      <c r="A52" s="378" t="s">
        <v>487</v>
      </c>
      <c r="B52" s="378"/>
      <c r="C52" s="378"/>
      <c r="D52" s="378"/>
      <c r="E52" s="378"/>
      <c r="F52" s="378"/>
      <c r="G52" s="378"/>
      <c r="H52" s="378"/>
      <c r="I52" s="378"/>
      <c r="J52" s="378"/>
    </row>
    <row r="53" spans="1:13" ht="12.75" customHeight="1" x14ac:dyDescent="0.25"/>
  </sheetData>
  <mergeCells count="12">
    <mergeCell ref="A52:J52"/>
    <mergeCell ref="K8:M9"/>
    <mergeCell ref="A3:M3"/>
    <mergeCell ref="A4:M4"/>
    <mergeCell ref="A5:M5"/>
    <mergeCell ref="A6:A10"/>
    <mergeCell ref="B6:D9"/>
    <mergeCell ref="E6:M6"/>
    <mergeCell ref="E7:G7"/>
    <mergeCell ref="H7:M7"/>
    <mergeCell ref="E8:G9"/>
    <mergeCell ref="H8:J9"/>
  </mergeCells>
  <hyperlinks>
    <hyperlink ref="O1" location="ÍNDICE!A1" display="INDICE" xr:uid="{00000000-0004-0000-3B00-000000000000}"/>
  </hyperlinks>
  <pageMargins left="1.9685039370078741" right="0" top="0" bottom="0" header="0" footer="0"/>
  <pageSetup paperSize="9" scale="63" fitToWidth="0" orientation="landscape" r:id="rId1"/>
  <headerFooter alignWithMargins="0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2:J61"/>
  <sheetViews>
    <sheetView showGridLines="0" zoomScale="80" zoomScaleNormal="80" workbookViewId="0">
      <selection activeCell="H59" sqref="H59"/>
    </sheetView>
  </sheetViews>
  <sheetFormatPr baseColWidth="10" defaultRowHeight="13.2" x14ac:dyDescent="0.25"/>
  <cols>
    <col min="1" max="1" width="30.5546875" customWidth="1"/>
    <col min="2" max="2" width="19.88671875" customWidth="1"/>
    <col min="3" max="3" width="23.44140625" customWidth="1"/>
    <col min="4" max="4" width="18.5546875" customWidth="1"/>
    <col min="5" max="5" width="19.88671875" customWidth="1"/>
    <col min="6" max="6" width="21.44140625" customWidth="1"/>
    <col min="7" max="7" width="18.88671875" customWidth="1"/>
    <col min="8" max="8" width="23" customWidth="1"/>
  </cols>
  <sheetData>
    <row r="2" spans="1:10" x14ac:dyDescent="0.25">
      <c r="J2" s="206"/>
    </row>
    <row r="3" spans="1:10" x14ac:dyDescent="0.25">
      <c r="J3" s="206" t="s">
        <v>151</v>
      </c>
    </row>
    <row r="8" spans="1:10" ht="13.8" x14ac:dyDescent="0.25">
      <c r="A8" s="403" t="s">
        <v>488</v>
      </c>
      <c r="B8" s="403"/>
      <c r="C8" s="403"/>
      <c r="D8" s="403"/>
      <c r="E8" s="403"/>
      <c r="F8" s="403"/>
      <c r="G8" s="403"/>
      <c r="H8" s="403"/>
    </row>
    <row r="9" spans="1:10" ht="13.8" x14ac:dyDescent="0.25">
      <c r="A9" s="403" t="s">
        <v>519</v>
      </c>
      <c r="B9" s="403"/>
      <c r="C9" s="403"/>
      <c r="D9" s="403"/>
      <c r="E9" s="403"/>
      <c r="F9" s="403"/>
      <c r="G9" s="403"/>
      <c r="H9" s="403"/>
    </row>
    <row r="10" spans="1:10" ht="13.8" x14ac:dyDescent="0.25">
      <c r="A10" s="261"/>
      <c r="B10" s="261"/>
      <c r="C10" s="261"/>
      <c r="D10" s="261"/>
      <c r="E10" s="261"/>
      <c r="F10" s="261"/>
      <c r="G10" s="261"/>
      <c r="H10" s="261"/>
    </row>
    <row r="11" spans="1:10" ht="30" customHeight="1" x14ac:dyDescent="0.25">
      <c r="A11" s="404" t="s">
        <v>499</v>
      </c>
      <c r="B11" s="406" t="s">
        <v>302</v>
      </c>
      <c r="C11" s="407"/>
      <c r="D11" s="407"/>
      <c r="E11" s="407"/>
      <c r="F11" s="407"/>
      <c r="G11" s="407"/>
      <c r="H11" s="407"/>
    </row>
    <row r="12" spans="1:10" ht="45" customHeight="1" x14ac:dyDescent="0.25">
      <c r="A12" s="405"/>
      <c r="B12" s="346" t="s">
        <v>240</v>
      </c>
      <c r="C12" s="346" t="s">
        <v>498</v>
      </c>
      <c r="D12" s="346" t="s">
        <v>497</v>
      </c>
      <c r="E12" s="346" t="s">
        <v>496</v>
      </c>
      <c r="F12" s="346" t="s">
        <v>495</v>
      </c>
      <c r="G12" s="346" t="s">
        <v>494</v>
      </c>
      <c r="H12" s="346" t="s">
        <v>493</v>
      </c>
    </row>
    <row r="13" spans="1:10" ht="15" customHeight="1" x14ac:dyDescent="0.25">
      <c r="A13" s="280"/>
      <c r="B13" s="280"/>
      <c r="C13" s="280"/>
      <c r="D13" s="280"/>
      <c r="E13" s="280"/>
      <c r="F13" s="280"/>
      <c r="G13" s="280"/>
      <c r="H13" s="280"/>
    </row>
    <row r="14" spans="1:10" ht="20.100000000000001" customHeight="1" x14ac:dyDescent="0.25">
      <c r="A14" s="127" t="s">
        <v>1</v>
      </c>
      <c r="B14" s="188">
        <v>2617012.2015269245</v>
      </c>
      <c r="C14" s="188">
        <v>170375.22781962092</v>
      </c>
      <c r="D14" s="188">
        <v>205449.50082569473</v>
      </c>
      <c r="E14" s="188">
        <v>244147.4781255897</v>
      </c>
      <c r="F14" s="188">
        <v>58705.218703455619</v>
      </c>
      <c r="G14" s="188">
        <v>1132841.2926636494</v>
      </c>
      <c r="H14" s="188">
        <v>805493.4833889259</v>
      </c>
      <c r="I14" s="208"/>
    </row>
    <row r="15" spans="1:10" ht="20.100000000000001" customHeight="1" x14ac:dyDescent="0.25">
      <c r="A15" s="80"/>
      <c r="B15" s="279"/>
      <c r="C15" s="279"/>
      <c r="D15" s="279"/>
      <c r="E15" s="264"/>
      <c r="F15" s="279"/>
      <c r="G15" s="279"/>
      <c r="H15" s="279"/>
    </row>
    <row r="16" spans="1:10" ht="20.100000000000001" customHeight="1" x14ac:dyDescent="0.25">
      <c r="A16" s="127" t="s">
        <v>3</v>
      </c>
      <c r="B16" s="199">
        <v>740061.96796814282</v>
      </c>
      <c r="C16" s="199">
        <v>73110.777681192892</v>
      </c>
      <c r="D16" s="199">
        <v>18752.104958252698</v>
      </c>
      <c r="E16" s="199">
        <v>152613.04104107589</v>
      </c>
      <c r="F16" s="199">
        <v>55877.046516241026</v>
      </c>
      <c r="G16" s="199">
        <v>50125.280956696064</v>
      </c>
      <c r="H16" s="199">
        <v>389583.71681468713</v>
      </c>
    </row>
    <row r="17" spans="1:8" s="277" customFormat="1" ht="20.100000000000001" customHeight="1" x14ac:dyDescent="0.25">
      <c r="A17" s="278" t="s">
        <v>5</v>
      </c>
      <c r="B17" s="265">
        <v>1378724.3317002007</v>
      </c>
      <c r="C17" s="265">
        <v>88533.286386491323</v>
      </c>
      <c r="D17" s="265">
        <v>9004.7624293137414</v>
      </c>
      <c r="E17" s="264">
        <v>74305.04469584419</v>
      </c>
      <c r="F17" s="264">
        <v>156.87286276082366</v>
      </c>
      <c r="G17" s="264">
        <v>1051541.9436741248</v>
      </c>
      <c r="H17" s="264">
        <v>155182.42165166975</v>
      </c>
    </row>
    <row r="18" spans="1:8" ht="20.100000000000001" customHeight="1" x14ac:dyDescent="0.25">
      <c r="A18" s="127" t="s">
        <v>7</v>
      </c>
      <c r="B18" s="199">
        <v>491103.57216541702</v>
      </c>
      <c r="C18" s="199">
        <v>8731.1637519366905</v>
      </c>
      <c r="D18" s="199">
        <v>177692.63343812799</v>
      </c>
      <c r="E18" s="199">
        <v>16325.550441840234</v>
      </c>
      <c r="F18" s="199">
        <v>2671.299324453907</v>
      </c>
      <c r="G18" s="199">
        <v>25190.661995547718</v>
      </c>
      <c r="H18" s="199">
        <v>260492.26321351138</v>
      </c>
    </row>
    <row r="19" spans="1:8" ht="20.100000000000001" customHeight="1" x14ac:dyDescent="0.25">
      <c r="A19" s="276" t="s">
        <v>481</v>
      </c>
      <c r="B19" s="265">
        <v>7122.3296931666573</v>
      </c>
      <c r="C19" s="269" t="s">
        <v>445</v>
      </c>
      <c r="D19" s="269" t="s">
        <v>445</v>
      </c>
      <c r="E19" s="269">
        <v>903.84194682925408</v>
      </c>
      <c r="F19" s="269" t="s">
        <v>445</v>
      </c>
      <c r="G19" s="269">
        <v>5983.4060372790855</v>
      </c>
      <c r="H19" s="264">
        <v>235.08170905831383</v>
      </c>
    </row>
    <row r="20" spans="1:8" ht="20.100000000000001" customHeight="1" x14ac:dyDescent="0.25">
      <c r="A20" s="127"/>
      <c r="B20" s="199"/>
      <c r="C20" s="199"/>
      <c r="D20" s="199"/>
      <c r="E20" s="199"/>
      <c r="F20" s="199"/>
      <c r="G20" s="199"/>
      <c r="H20" s="199"/>
    </row>
    <row r="21" spans="1:8" s="263" customFormat="1" ht="20.100000000000001" customHeight="1" x14ac:dyDescent="0.25">
      <c r="A21" s="275" t="s">
        <v>3</v>
      </c>
      <c r="B21" s="273"/>
      <c r="C21" s="271"/>
      <c r="D21" s="271"/>
      <c r="E21" s="271"/>
      <c r="F21" s="271"/>
      <c r="G21" s="271"/>
      <c r="H21" s="271"/>
    </row>
    <row r="22" spans="1:8" s="263" customFormat="1" ht="20.100000000000001" customHeight="1" x14ac:dyDescent="0.25">
      <c r="A22" s="127"/>
      <c r="B22" s="199"/>
      <c r="C22" s="199"/>
      <c r="D22" s="199"/>
      <c r="E22" s="199"/>
      <c r="F22" s="199"/>
      <c r="G22" s="199"/>
      <c r="H22" s="199"/>
    </row>
    <row r="23" spans="1:8" ht="20.100000000000001" customHeight="1" x14ac:dyDescent="0.25">
      <c r="A23" s="80" t="s">
        <v>186</v>
      </c>
      <c r="B23" s="265">
        <v>41131.469539551726</v>
      </c>
      <c r="C23" s="264">
        <v>151.22453663876681</v>
      </c>
      <c r="D23" s="264">
        <v>903.56284521541943</v>
      </c>
      <c r="E23" s="264">
        <v>1322.2910306532672</v>
      </c>
      <c r="F23" s="264">
        <v>9571.8818240537075</v>
      </c>
      <c r="G23" s="264">
        <v>1010.12</v>
      </c>
      <c r="H23" s="264">
        <v>28172.389302990585</v>
      </c>
    </row>
    <row r="24" spans="1:8" ht="20.100000000000001" customHeight="1" x14ac:dyDescent="0.25">
      <c r="A24" s="127" t="s">
        <v>483</v>
      </c>
      <c r="B24" s="199">
        <v>125690.45118883795</v>
      </c>
      <c r="C24" s="199">
        <v>11411.856755388282</v>
      </c>
      <c r="D24" s="199">
        <v>999.29863358580599</v>
      </c>
      <c r="E24" s="199">
        <v>19173.559979406396</v>
      </c>
      <c r="F24" s="199">
        <v>3761.7435373454382</v>
      </c>
      <c r="G24" s="199">
        <v>9456.1436962983771</v>
      </c>
      <c r="H24" s="199">
        <v>80887.848586813838</v>
      </c>
    </row>
    <row r="25" spans="1:8" ht="20.100000000000001" customHeight="1" x14ac:dyDescent="0.25">
      <c r="A25" s="270" t="s">
        <v>180</v>
      </c>
      <c r="B25" s="265">
        <v>19766.828875839659</v>
      </c>
      <c r="C25" s="269">
        <v>269.56700326438141</v>
      </c>
      <c r="D25" s="264">
        <v>209.6067393138463</v>
      </c>
      <c r="E25" s="269" t="s">
        <v>445</v>
      </c>
      <c r="F25" s="264">
        <v>5814.9752331291684</v>
      </c>
      <c r="G25" s="264">
        <v>1000</v>
      </c>
      <c r="H25" s="264">
        <v>12472.679900132223</v>
      </c>
    </row>
    <row r="26" spans="1:8" ht="20.100000000000001" customHeight="1" x14ac:dyDescent="0.25">
      <c r="A26" s="127" t="s">
        <v>192</v>
      </c>
      <c r="B26" s="199">
        <v>20561.915789150618</v>
      </c>
      <c r="C26" s="199">
        <v>244</v>
      </c>
      <c r="D26" s="199">
        <v>3428.1202374774512</v>
      </c>
      <c r="E26" s="199">
        <v>1517.3470905727527</v>
      </c>
      <c r="F26" s="199">
        <v>4854.0195792409213</v>
      </c>
      <c r="G26" s="199">
        <v>323.57493847859001</v>
      </c>
      <c r="H26" s="199">
        <v>10194.853943380896</v>
      </c>
    </row>
    <row r="27" spans="1:8" ht="20.100000000000001" customHeight="1" x14ac:dyDescent="0.25">
      <c r="A27" s="270" t="s">
        <v>179</v>
      </c>
      <c r="B27" s="265">
        <v>70623.47284285257</v>
      </c>
      <c r="C27" s="198">
        <v>1659.6642199816467</v>
      </c>
      <c r="D27" s="269">
        <v>425.66700383420482</v>
      </c>
      <c r="E27" s="264">
        <v>10516.180214974243</v>
      </c>
      <c r="F27" s="264">
        <v>2724.9277834234977</v>
      </c>
      <c r="G27" s="264">
        <v>205.45687307331673</v>
      </c>
      <c r="H27" s="264">
        <v>55091.576747565603</v>
      </c>
    </row>
    <row r="28" spans="1:8" ht="20.100000000000001" customHeight="1" x14ac:dyDescent="0.25">
      <c r="A28" s="127" t="s">
        <v>190</v>
      </c>
      <c r="B28" s="199">
        <v>54562.344707454824</v>
      </c>
      <c r="C28" s="199">
        <v>1940.2810748610659</v>
      </c>
      <c r="D28" s="199">
        <v>757.1358923873878</v>
      </c>
      <c r="E28" s="199">
        <v>197.65594697131735</v>
      </c>
      <c r="F28" s="199">
        <v>5541.8397996477761</v>
      </c>
      <c r="G28" s="199" t="s">
        <v>445</v>
      </c>
      <c r="H28" s="199">
        <v>46125.431993587321</v>
      </c>
    </row>
    <row r="29" spans="1:8" ht="20.100000000000001" customHeight="1" x14ac:dyDescent="0.25">
      <c r="A29" s="270" t="s">
        <v>193</v>
      </c>
      <c r="B29" s="265">
        <v>36124.964715675567</v>
      </c>
      <c r="C29" s="198">
        <v>1261.4405047038019</v>
      </c>
      <c r="D29" s="264">
        <v>3511.30407884535</v>
      </c>
      <c r="E29" s="264">
        <v>14057.74033481078</v>
      </c>
      <c r="F29" s="264">
        <v>2754.3082664563381</v>
      </c>
      <c r="G29" s="264">
        <v>3542.8085014632748</v>
      </c>
      <c r="H29" s="264">
        <v>10997.363029395983</v>
      </c>
    </row>
    <row r="30" spans="1:8" ht="20.100000000000001" customHeight="1" x14ac:dyDescent="0.25">
      <c r="A30" s="127" t="s">
        <v>181</v>
      </c>
      <c r="B30" s="199">
        <v>110258.54405683205</v>
      </c>
      <c r="C30" s="199">
        <v>554.23364462853522</v>
      </c>
      <c r="D30" s="199">
        <v>20.913972508701796</v>
      </c>
      <c r="E30" s="199">
        <v>61212.479949387875</v>
      </c>
      <c r="F30" s="199">
        <v>1751.9558080756756</v>
      </c>
      <c r="G30" s="199">
        <v>800.10019798107317</v>
      </c>
      <c r="H30" s="199">
        <v>45918.860484250261</v>
      </c>
    </row>
    <row r="31" spans="1:8" ht="20.100000000000001" customHeight="1" x14ac:dyDescent="0.25">
      <c r="A31" s="270" t="s">
        <v>184</v>
      </c>
      <c r="B31" s="265">
        <v>110568.93487055626</v>
      </c>
      <c r="C31" s="198">
        <v>13323.87490916479</v>
      </c>
      <c r="D31" s="264">
        <v>1943.6206430505263</v>
      </c>
      <c r="E31" s="264">
        <v>19261.746426630205</v>
      </c>
      <c r="F31" s="264">
        <v>8743.1891171479056</v>
      </c>
      <c r="G31" s="264">
        <v>2847.5536217086001</v>
      </c>
      <c r="H31" s="264">
        <v>64448.950152854093</v>
      </c>
    </row>
    <row r="32" spans="1:8" ht="20.100000000000001" customHeight="1" x14ac:dyDescent="0.25">
      <c r="A32" s="127" t="s">
        <v>195</v>
      </c>
      <c r="B32" s="199">
        <v>32943.309523116608</v>
      </c>
      <c r="C32" s="199" t="s">
        <v>445</v>
      </c>
      <c r="D32" s="199">
        <v>8.5706141418235902</v>
      </c>
      <c r="E32" s="199">
        <v>196.55972362829223</v>
      </c>
      <c r="F32" s="199">
        <v>10358.205567720457</v>
      </c>
      <c r="G32" s="199" t="s">
        <v>445</v>
      </c>
      <c r="H32" s="199">
        <v>22379.97361762603</v>
      </c>
    </row>
    <row r="33" spans="1:9" ht="20.100000000000001" customHeight="1" x14ac:dyDescent="0.25">
      <c r="A33" s="270" t="s">
        <v>482</v>
      </c>
      <c r="B33" s="265">
        <v>117829.73185827681</v>
      </c>
      <c r="C33" s="198">
        <v>42294.635032561644</v>
      </c>
      <c r="D33" s="264">
        <v>6544.304297892184</v>
      </c>
      <c r="E33" s="264">
        <v>25157.480344040774</v>
      </c>
      <c r="F33" s="264" t="s">
        <v>445</v>
      </c>
      <c r="G33" s="264">
        <v>30939.523127692828</v>
      </c>
      <c r="H33" s="264">
        <v>12893.789056089403</v>
      </c>
    </row>
    <row r="34" spans="1:9" ht="20.100000000000001" customHeight="1" x14ac:dyDescent="0.25">
      <c r="A34" s="127"/>
      <c r="B34" s="199"/>
      <c r="C34" s="199"/>
      <c r="D34" s="199"/>
      <c r="E34" s="199"/>
      <c r="F34" s="199"/>
      <c r="G34" s="199"/>
      <c r="H34" s="199"/>
    </row>
    <row r="35" spans="1:9" s="263" customFormat="1" ht="20.100000000000001" customHeight="1" x14ac:dyDescent="0.25">
      <c r="A35" s="274" t="s">
        <v>5</v>
      </c>
      <c r="B35" s="273"/>
      <c r="C35" s="271"/>
      <c r="D35" s="271"/>
      <c r="E35" s="271"/>
      <c r="F35" s="272"/>
      <c r="G35" s="271"/>
      <c r="H35" s="271"/>
    </row>
    <row r="36" spans="1:9" ht="20.100000000000001" customHeight="1" x14ac:dyDescent="0.25">
      <c r="A36" s="127"/>
      <c r="B36" s="199"/>
      <c r="C36" s="199"/>
      <c r="D36" s="199"/>
      <c r="E36" s="199"/>
      <c r="F36" s="199"/>
      <c r="G36" s="199"/>
      <c r="H36" s="199"/>
    </row>
    <row r="37" spans="1:9" ht="20.100000000000001" customHeight="1" x14ac:dyDescent="0.25">
      <c r="A37" s="270" t="s">
        <v>175</v>
      </c>
      <c r="B37" s="265">
        <v>140417.74931560815</v>
      </c>
      <c r="C37" s="198">
        <v>2435.2720178937006</v>
      </c>
      <c r="D37" s="264">
        <v>3385.1885850101885</v>
      </c>
      <c r="E37" s="264">
        <v>70759.675540975106</v>
      </c>
      <c r="F37" s="264">
        <v>10.821840857516195</v>
      </c>
      <c r="G37" s="264">
        <v>5614.0627925450826</v>
      </c>
      <c r="H37" s="264">
        <v>58212.728538326475</v>
      </c>
    </row>
    <row r="38" spans="1:9" ht="20.100000000000001" customHeight="1" x14ac:dyDescent="0.25">
      <c r="A38" s="127" t="s">
        <v>183</v>
      </c>
      <c r="B38" s="199">
        <v>259105.79159184967</v>
      </c>
      <c r="C38" s="199">
        <v>62410.115050783359</v>
      </c>
      <c r="D38" s="199">
        <v>3557.7286996708599</v>
      </c>
      <c r="E38" s="199">
        <v>340</v>
      </c>
      <c r="F38" s="199" t="s">
        <v>445</v>
      </c>
      <c r="G38" s="199">
        <v>176290.01311505042</v>
      </c>
      <c r="H38" s="199">
        <v>16507.934726345229</v>
      </c>
    </row>
    <row r="39" spans="1:9" ht="20.100000000000001" customHeight="1" x14ac:dyDescent="0.25">
      <c r="A39" s="270" t="s">
        <v>178</v>
      </c>
      <c r="B39" s="265">
        <v>139615.52152538221</v>
      </c>
      <c r="C39" s="198">
        <v>7782.7668954884512</v>
      </c>
      <c r="D39" s="264">
        <v>303.66536187903245</v>
      </c>
      <c r="E39" s="264">
        <v>374.30636236523071</v>
      </c>
      <c r="F39" s="264" t="s">
        <v>445</v>
      </c>
      <c r="G39" s="264">
        <v>89119.135607854856</v>
      </c>
      <c r="H39" s="264">
        <v>42035.647297794691</v>
      </c>
    </row>
    <row r="40" spans="1:9" ht="20.100000000000001" customHeight="1" x14ac:dyDescent="0.25">
      <c r="A40" s="127" t="s">
        <v>176</v>
      </c>
      <c r="B40" s="199">
        <v>64707.606410368113</v>
      </c>
      <c r="C40" s="199">
        <v>7819.2482216080643</v>
      </c>
      <c r="D40" s="199">
        <v>1619.2050495281301</v>
      </c>
      <c r="E40" s="199">
        <v>2831.0627925038521</v>
      </c>
      <c r="F40" s="199" t="s">
        <v>445</v>
      </c>
      <c r="G40" s="199">
        <v>33843.00121697451</v>
      </c>
      <c r="H40" s="199">
        <v>18595.089129753494</v>
      </c>
    </row>
    <row r="41" spans="1:9" ht="20.100000000000001" customHeight="1" x14ac:dyDescent="0.25">
      <c r="A41" s="270" t="s">
        <v>182</v>
      </c>
      <c r="B41" s="265">
        <v>768415.15356597234</v>
      </c>
      <c r="C41" s="198">
        <v>8067.4588470313311</v>
      </c>
      <c r="D41" s="269">
        <v>138.97473322552901</v>
      </c>
      <c r="E41" s="269" t="s">
        <v>445</v>
      </c>
      <c r="F41" s="264">
        <v>133.30102190330746</v>
      </c>
      <c r="G41" s="264">
        <v>741428.09299807437</v>
      </c>
      <c r="H41" s="264">
        <v>18647.325965739241</v>
      </c>
    </row>
    <row r="42" spans="1:9" ht="20.100000000000001" customHeight="1" x14ac:dyDescent="0.25">
      <c r="A42" s="127" t="s">
        <v>189</v>
      </c>
      <c r="B42" s="199">
        <v>6462.5092910246758</v>
      </c>
      <c r="C42" s="199">
        <v>18.425353686471723</v>
      </c>
      <c r="D42" s="199" t="s">
        <v>445</v>
      </c>
      <c r="E42" s="199" t="s">
        <v>445</v>
      </c>
      <c r="F42" s="199">
        <v>12.75</v>
      </c>
      <c r="G42" s="199">
        <v>5247.6379436278112</v>
      </c>
      <c r="H42" s="199">
        <v>1183.6959937103932</v>
      </c>
    </row>
    <row r="43" spans="1:9" ht="20.100000000000001" customHeight="1" x14ac:dyDescent="0.25">
      <c r="A43" s="270"/>
      <c r="B43" s="266"/>
      <c r="C43" s="268"/>
      <c r="D43" s="269"/>
      <c r="E43" s="269"/>
      <c r="F43" s="269"/>
      <c r="G43" s="268"/>
      <c r="H43" s="268"/>
    </row>
    <row r="44" spans="1:9" ht="20.100000000000001" customHeight="1" x14ac:dyDescent="0.25">
      <c r="A44" s="137" t="s">
        <v>7</v>
      </c>
      <c r="B44" s="199"/>
      <c r="C44" s="199"/>
      <c r="D44" s="199"/>
      <c r="E44" s="199"/>
      <c r="F44" s="199"/>
      <c r="G44" s="199"/>
      <c r="H44" s="199"/>
    </row>
    <row r="45" spans="1:9" ht="20.100000000000001" customHeight="1" x14ac:dyDescent="0.25">
      <c r="A45" s="267"/>
      <c r="B45" s="266"/>
      <c r="C45" s="266"/>
      <c r="D45" s="266"/>
      <c r="E45" s="266"/>
      <c r="F45" s="266"/>
      <c r="G45" s="266"/>
      <c r="H45" s="266"/>
      <c r="I45" s="264"/>
    </row>
    <row r="46" spans="1:9" ht="20.100000000000001" customHeight="1" x14ac:dyDescent="0.25">
      <c r="A46" s="127" t="s">
        <v>484</v>
      </c>
      <c r="B46" s="199">
        <v>196086.09270843465</v>
      </c>
      <c r="C46" s="199">
        <v>1047.9526844273601</v>
      </c>
      <c r="D46" s="199">
        <v>124375.09841549202</v>
      </c>
      <c r="E46" s="199">
        <v>1967.2568388480429</v>
      </c>
      <c r="F46" s="199">
        <v>1171.395128460885</v>
      </c>
      <c r="G46" s="199" t="s">
        <v>445</v>
      </c>
      <c r="H46" s="199">
        <v>67524.389641206115</v>
      </c>
    </row>
    <row r="47" spans="1:9" ht="20.100000000000001" customHeight="1" x14ac:dyDescent="0.25">
      <c r="A47" s="80" t="s">
        <v>194</v>
      </c>
      <c r="B47" s="265">
        <v>15855.254425582163</v>
      </c>
      <c r="C47" s="264" t="s">
        <v>445</v>
      </c>
      <c r="D47" s="264">
        <v>3445.2560166572703</v>
      </c>
      <c r="E47" s="264">
        <v>3250.9010961590384</v>
      </c>
      <c r="F47" s="264" t="s">
        <v>445</v>
      </c>
      <c r="G47" s="264" t="s">
        <v>445</v>
      </c>
      <c r="H47" s="264">
        <v>9159.0973127658544</v>
      </c>
    </row>
    <row r="48" spans="1:9" ht="20.100000000000001" customHeight="1" x14ac:dyDescent="0.25">
      <c r="A48" s="127" t="s">
        <v>185</v>
      </c>
      <c r="B48" s="199">
        <v>22464.756509112081</v>
      </c>
      <c r="C48" s="199" t="s">
        <v>445</v>
      </c>
      <c r="D48" s="199">
        <v>20572.373882132382</v>
      </c>
      <c r="E48" s="199">
        <v>135.50390056479532</v>
      </c>
      <c r="F48" s="199" t="s">
        <v>445</v>
      </c>
      <c r="G48" s="199" t="s">
        <v>445</v>
      </c>
      <c r="H48" s="199">
        <v>1756.8787264149043</v>
      </c>
    </row>
    <row r="49" spans="1:10" ht="20.100000000000001" customHeight="1" x14ac:dyDescent="0.25">
      <c r="A49" s="80" t="s">
        <v>485</v>
      </c>
      <c r="B49" s="265">
        <v>85771.641074160201</v>
      </c>
      <c r="C49" s="198">
        <v>7012.4985922717597</v>
      </c>
      <c r="D49" s="264">
        <v>23320.800104124028</v>
      </c>
      <c r="E49" s="264">
        <v>340.7761477940781</v>
      </c>
      <c r="F49" s="264" t="s">
        <v>445</v>
      </c>
      <c r="G49" s="264" t="s">
        <v>445</v>
      </c>
      <c r="H49" s="264">
        <v>55097.56622997034</v>
      </c>
    </row>
    <row r="50" spans="1:10" ht="20.100000000000001" customHeight="1" x14ac:dyDescent="0.25">
      <c r="A50" s="127" t="s">
        <v>188</v>
      </c>
      <c r="B50" s="199">
        <v>92953.50452806754</v>
      </c>
      <c r="C50" s="199">
        <v>670.71247523757393</v>
      </c>
      <c r="D50" s="199">
        <v>5612.0716327574119</v>
      </c>
      <c r="E50" s="199">
        <v>10631.112458474281</v>
      </c>
      <c r="F50" s="199">
        <v>1499.9041959930223</v>
      </c>
      <c r="G50" s="199">
        <v>16351.796969596542</v>
      </c>
      <c r="H50" s="199">
        <v>58187.906796008683</v>
      </c>
    </row>
    <row r="51" spans="1:10" ht="20.25" customHeight="1" x14ac:dyDescent="0.25">
      <c r="A51" s="80" t="s">
        <v>191</v>
      </c>
      <c r="B51" s="265">
        <v>77972.322920061124</v>
      </c>
      <c r="C51" s="264" t="s">
        <v>445</v>
      </c>
      <c r="D51" s="264">
        <v>367.03338696477203</v>
      </c>
      <c r="E51" s="264" t="s">
        <v>445</v>
      </c>
      <c r="F51" s="264" t="s">
        <v>445</v>
      </c>
      <c r="G51" s="264">
        <v>8838.8650259511778</v>
      </c>
      <c r="H51" s="264">
        <v>68766.424507145173</v>
      </c>
    </row>
    <row r="52" spans="1:10" s="263" customFormat="1" ht="27" customHeight="1" x14ac:dyDescent="0.25">
      <c r="A52" s="137" t="s">
        <v>466</v>
      </c>
      <c r="B52" s="199">
        <v>7122.3296931666573</v>
      </c>
      <c r="C52" s="199" t="s">
        <v>445</v>
      </c>
      <c r="D52" s="199" t="s">
        <v>445</v>
      </c>
      <c r="E52" s="199">
        <v>903.84194682925408</v>
      </c>
      <c r="F52" s="199" t="s">
        <v>445</v>
      </c>
      <c r="G52" s="199">
        <v>5983.4060372790855</v>
      </c>
      <c r="H52" s="199">
        <v>235.08170905831383</v>
      </c>
    </row>
    <row r="54" spans="1:10" x14ac:dyDescent="0.25">
      <c r="A54" s="378" t="s">
        <v>487</v>
      </c>
      <c r="B54" s="378"/>
      <c r="C54" s="378"/>
      <c r="D54" s="378"/>
      <c r="E54" s="378"/>
      <c r="F54" s="378"/>
      <c r="G54" s="378"/>
      <c r="H54" s="378"/>
      <c r="I54" s="378"/>
      <c r="J54" s="378"/>
    </row>
    <row r="58" spans="1:10" x14ac:dyDescent="0.25">
      <c r="C58" s="262"/>
    </row>
    <row r="59" spans="1:10" x14ac:dyDescent="0.25">
      <c r="C59" s="262"/>
    </row>
    <row r="60" spans="1:10" x14ac:dyDescent="0.25">
      <c r="C60" s="262"/>
    </row>
    <row r="61" spans="1:10" x14ac:dyDescent="0.25">
      <c r="C61" s="262"/>
    </row>
  </sheetData>
  <mergeCells count="5">
    <mergeCell ref="A54:J54"/>
    <mergeCell ref="A8:H8"/>
    <mergeCell ref="A9:H9"/>
    <mergeCell ref="A11:A12"/>
    <mergeCell ref="B11:H11"/>
  </mergeCells>
  <hyperlinks>
    <hyperlink ref="J3" location="ÍNDICE!A1" display="INDICE" xr:uid="{00000000-0004-0000-3C00-000000000000}"/>
  </hyperlinks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 codeName="Hoja58"/>
  <dimension ref="A3:AG66"/>
  <sheetViews>
    <sheetView showGridLines="0" zoomScale="90" zoomScaleNormal="90" workbookViewId="0"/>
  </sheetViews>
  <sheetFormatPr baseColWidth="10" defaultRowHeight="13.2" x14ac:dyDescent="0.25"/>
  <cols>
    <col min="1" max="1" width="15.109375" style="3" customWidth="1"/>
    <col min="2" max="2" width="13.88671875" style="3" bestFit="1" customWidth="1"/>
    <col min="3" max="4" width="12.88671875" style="3" bestFit="1" customWidth="1"/>
    <col min="5" max="5" width="12.5546875" style="3" bestFit="1" customWidth="1"/>
    <col min="6" max="7" width="12.88671875" style="3" bestFit="1" customWidth="1"/>
    <col min="8" max="8" width="11.5546875" style="3" bestFit="1" customWidth="1"/>
    <col min="9" max="9" width="12.88671875" style="3" bestFit="1" customWidth="1"/>
    <col min="10" max="10" width="11.5546875" style="3" bestFit="1" customWidth="1"/>
    <col min="11" max="13" width="11.44140625" style="3"/>
    <col min="14" max="33" width="11.44140625" style="2"/>
  </cols>
  <sheetData>
    <row r="3" spans="1:15" x14ac:dyDescent="0.25">
      <c r="O3" s="335" t="s">
        <v>151</v>
      </c>
    </row>
    <row r="8" spans="1:15" s="141" customFormat="1" x14ac:dyDescent="0.25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</row>
    <row r="9" spans="1:15" s="141" customFormat="1" ht="15.6" x14ac:dyDescent="0.3">
      <c r="A9" s="440" t="s">
        <v>0</v>
      </c>
      <c r="B9" s="440"/>
      <c r="C9" s="440"/>
      <c r="D9" s="440"/>
      <c r="E9" s="440"/>
      <c r="F9" s="440"/>
      <c r="G9" s="440"/>
      <c r="H9" s="440"/>
      <c r="I9" s="440"/>
      <c r="J9" s="440"/>
      <c r="K9" s="440"/>
      <c r="L9" s="3"/>
      <c r="M9" s="3"/>
    </row>
    <row r="10" spans="1:15" s="141" customFormat="1" x14ac:dyDescent="0.25">
      <c r="A10" s="441" t="s">
        <v>548</v>
      </c>
      <c r="B10" s="441"/>
      <c r="C10" s="441"/>
      <c r="D10" s="441"/>
      <c r="E10" s="441"/>
      <c r="F10" s="441"/>
      <c r="G10" s="441"/>
      <c r="H10" s="441"/>
      <c r="I10" s="441"/>
      <c r="J10" s="441"/>
      <c r="K10" s="441"/>
      <c r="L10" s="3"/>
      <c r="M10" s="3"/>
    </row>
    <row r="11" spans="1:15" s="141" customFormat="1" x14ac:dyDescent="0.25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</row>
    <row r="12" spans="1:15" s="141" customFormat="1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</row>
    <row r="13" spans="1:15" s="141" customFormat="1" x14ac:dyDescent="0.25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</row>
    <row r="14" spans="1:15" s="141" customFormat="1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</row>
    <row r="15" spans="1:15" s="141" customFormat="1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</row>
    <row r="16" spans="1:15" s="141" customFormat="1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</row>
    <row r="17" spans="1:13" s="141" customFormat="1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</row>
    <row r="18" spans="1:13" s="141" customFormat="1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</row>
    <row r="19" spans="1:13" s="141" customFormat="1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</row>
    <row r="20" spans="1:13" s="141" customFormat="1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</row>
    <row r="21" spans="1:13" s="141" customFormat="1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</row>
    <row r="22" spans="1:13" s="141" customFormat="1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</row>
    <row r="23" spans="1:13" s="141" customFormat="1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</row>
    <row r="24" spans="1:13" s="141" customFormat="1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</row>
    <row r="25" spans="1:13" s="141" customFormat="1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</row>
    <row r="26" spans="1:13" s="141" customFormat="1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</row>
    <row r="27" spans="1:13" s="141" customFormat="1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</row>
    <row r="28" spans="1:13" s="141" customFormat="1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</row>
    <row r="29" spans="1:13" s="141" customFormat="1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</row>
    <row r="30" spans="1:13" s="141" customFormat="1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</row>
    <row r="31" spans="1:13" s="141" customFormat="1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</row>
    <row r="32" spans="1:13" s="141" customFormat="1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</row>
    <row r="33" spans="1:13" s="141" customFormat="1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</row>
    <row r="34" spans="1:13" s="141" customFormat="1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</row>
    <row r="35" spans="1:13" s="141" customFormat="1" x14ac:dyDescent="0.2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</row>
    <row r="36" spans="1:13" s="141" customFormat="1" x14ac:dyDescent="0.25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</row>
    <row r="37" spans="1:13" s="141" customFormat="1" x14ac:dyDescent="0.25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</row>
    <row r="38" spans="1:13" s="141" customFormat="1" x14ac:dyDescent="0.25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</row>
    <row r="39" spans="1:13" s="141" customFormat="1" x14ac:dyDescent="0.25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</row>
    <row r="40" spans="1:13" s="1" customFormat="1" ht="15" customHeight="1" x14ac:dyDescent="0.25">
      <c r="H40" s="3"/>
      <c r="I40" s="3"/>
      <c r="J40" s="3"/>
      <c r="K40" s="3"/>
      <c r="L40" s="3"/>
      <c r="M40" s="3"/>
    </row>
    <row r="41" spans="1:13" s="1" customFormat="1" ht="12.75" customHeight="1" x14ac:dyDescent="0.25">
      <c r="A41" s="442" t="s">
        <v>568</v>
      </c>
      <c r="B41" s="442"/>
      <c r="E41" s="363"/>
      <c r="H41" s="3"/>
      <c r="I41" s="3"/>
      <c r="J41" s="3"/>
      <c r="K41" s="3"/>
      <c r="L41" s="3"/>
      <c r="M41" s="3"/>
    </row>
    <row r="42" spans="1:13" s="1" customFormat="1" ht="21.9" customHeight="1" x14ac:dyDescent="0.25">
      <c r="A42" s="5" t="s">
        <v>2</v>
      </c>
      <c r="B42" s="6">
        <v>1483366.3144721317</v>
      </c>
      <c r="C42" s="7">
        <f>+B42/$B$51</f>
        <v>0.11785974518649667</v>
      </c>
      <c r="D42" s="4" t="s">
        <v>3</v>
      </c>
      <c r="E42" s="6">
        <v>3923075.006847633</v>
      </c>
      <c r="F42" s="7">
        <f>+E42/$E$46</f>
        <v>0.31170494849693881</v>
      </c>
      <c r="H42" s="347"/>
      <c r="I42" s="3"/>
      <c r="J42" s="3"/>
      <c r="K42" s="3"/>
      <c r="L42" s="3"/>
      <c r="M42" s="3"/>
    </row>
    <row r="43" spans="1:13" s="1" customFormat="1" ht="21.9" customHeight="1" x14ac:dyDescent="0.25">
      <c r="A43" s="5" t="s">
        <v>4</v>
      </c>
      <c r="B43" s="6">
        <v>950649.092810206</v>
      </c>
      <c r="C43" s="7">
        <f t="shared" ref="C43:C49" si="0">+B43/$B$51</f>
        <v>7.553310247594279E-2</v>
      </c>
      <c r="D43" s="4" t="s">
        <v>5</v>
      </c>
      <c r="E43" s="6">
        <v>4850257.0454481095</v>
      </c>
      <c r="F43" s="7">
        <f>+E43/$E$46</f>
        <v>0.38537349398352599</v>
      </c>
      <c r="H43" s="347"/>
      <c r="I43" s="3"/>
      <c r="J43" s="3"/>
      <c r="K43" s="3"/>
      <c r="L43" s="3"/>
      <c r="M43" s="3"/>
    </row>
    <row r="44" spans="1:13" s="1" customFormat="1" ht="21.9" customHeight="1" x14ac:dyDescent="0.25">
      <c r="A44" s="5" t="s">
        <v>6</v>
      </c>
      <c r="B44" s="6">
        <v>117389.90082343991</v>
      </c>
      <c r="C44" s="7">
        <f t="shared" si="0"/>
        <v>9.3271255141331947E-3</v>
      </c>
      <c r="D44" s="364" t="s">
        <v>7</v>
      </c>
      <c r="E44" s="6">
        <v>3752069.082724853</v>
      </c>
      <c r="F44" s="7">
        <f>+E44/$E$46</f>
        <v>0.2981178025264124</v>
      </c>
      <c r="H44" s="347"/>
      <c r="I44" s="3"/>
      <c r="J44" s="3"/>
      <c r="K44" s="3"/>
      <c r="L44" s="3"/>
      <c r="M44" s="3"/>
    </row>
    <row r="45" spans="1:13" s="1" customFormat="1" ht="21.9" customHeight="1" x14ac:dyDescent="0.25">
      <c r="A45" s="5" t="s">
        <v>8</v>
      </c>
      <c r="B45" s="6">
        <v>2531442.2707485477</v>
      </c>
      <c r="C45" s="7">
        <f t="shared" si="0"/>
        <v>0.20113382518796277</v>
      </c>
      <c r="D45" s="1" t="s">
        <v>466</v>
      </c>
      <c r="E45" s="6">
        <v>60459.390341455699</v>
      </c>
      <c r="F45" s="7">
        <f>+E45/$E$46</f>
        <v>4.8037549931228482E-3</v>
      </c>
      <c r="H45" s="347"/>
      <c r="I45" s="3"/>
      <c r="J45" s="3"/>
      <c r="K45" s="3"/>
      <c r="L45" s="3"/>
      <c r="M45" s="3"/>
    </row>
    <row r="46" spans="1:13" s="1" customFormat="1" ht="21.9" customHeight="1" x14ac:dyDescent="0.25">
      <c r="A46" s="5" t="s">
        <v>9</v>
      </c>
      <c r="B46" s="6">
        <v>706776.80936863681</v>
      </c>
      <c r="C46" s="7">
        <f t="shared" si="0"/>
        <v>5.6156415204531497E-2</v>
      </c>
      <c r="E46" s="8">
        <f>SUM(E42:E45)</f>
        <v>12585860.52536205</v>
      </c>
      <c r="H46" s="347"/>
      <c r="I46" s="3"/>
      <c r="J46" s="3"/>
      <c r="K46" s="3"/>
      <c r="L46" s="3"/>
      <c r="M46" s="3"/>
    </row>
    <row r="47" spans="1:13" s="1" customFormat="1" ht="21.9" customHeight="1" x14ac:dyDescent="0.25">
      <c r="A47" s="5" t="s">
        <v>10</v>
      </c>
      <c r="B47" s="6">
        <v>454347.33396357496</v>
      </c>
      <c r="C47" s="7">
        <f t="shared" si="0"/>
        <v>3.6099822737424771E-2</v>
      </c>
      <c r="H47" s="347"/>
      <c r="I47" s="3"/>
      <c r="J47" s="3"/>
      <c r="K47" s="3"/>
      <c r="L47" s="3"/>
      <c r="M47" s="3"/>
    </row>
    <row r="48" spans="1:13" s="1" customFormat="1" ht="21.9" customHeight="1" x14ac:dyDescent="0.25">
      <c r="A48" s="5" t="s">
        <v>11</v>
      </c>
      <c r="B48" s="6">
        <v>5729798.5173009206</v>
      </c>
      <c r="C48" s="7">
        <f t="shared" si="0"/>
        <v>0.45525679438080574</v>
      </c>
      <c r="H48" s="347"/>
      <c r="I48" s="3"/>
      <c r="J48" s="3"/>
      <c r="K48" s="3"/>
      <c r="L48" s="3"/>
      <c r="M48" s="3"/>
    </row>
    <row r="49" spans="1:13" s="1" customFormat="1" x14ac:dyDescent="0.25">
      <c r="A49" s="1" t="s">
        <v>549</v>
      </c>
      <c r="B49" s="6">
        <v>612090.28587606328</v>
      </c>
      <c r="C49" s="7">
        <f t="shared" si="0"/>
        <v>4.8633169312702521E-2</v>
      </c>
      <c r="H49" s="347"/>
      <c r="I49" s="3"/>
      <c r="J49" s="3"/>
      <c r="K49" s="3"/>
      <c r="L49" s="3"/>
      <c r="M49" s="3"/>
    </row>
    <row r="50" spans="1:13" s="1" customFormat="1" x14ac:dyDescent="0.25">
      <c r="H50" s="347"/>
      <c r="I50" s="3"/>
      <c r="J50" s="3"/>
      <c r="K50" s="3"/>
      <c r="L50" s="3"/>
      <c r="M50" s="3"/>
    </row>
    <row r="51" spans="1:13" s="1" customFormat="1" x14ac:dyDescent="0.25">
      <c r="B51" s="8">
        <f>+SUM(B42:B49)</f>
        <v>12585860.525363522</v>
      </c>
      <c r="H51" s="347"/>
      <c r="I51" s="3"/>
      <c r="J51" s="3"/>
      <c r="K51" s="3"/>
      <c r="L51" s="3"/>
      <c r="M51" s="3"/>
    </row>
    <row r="52" spans="1:13" s="1" customFormat="1" x14ac:dyDescent="0.25">
      <c r="H52" s="347"/>
      <c r="I52" s="3"/>
      <c r="J52" s="3"/>
      <c r="K52" s="3"/>
      <c r="L52" s="3"/>
      <c r="M52" s="3"/>
    </row>
    <row r="53" spans="1:13" s="141" customFormat="1" x14ac:dyDescent="0.25">
      <c r="A53" s="347"/>
      <c r="B53" s="347"/>
      <c r="C53" s="347"/>
      <c r="D53" s="347"/>
      <c r="E53" s="347"/>
      <c r="F53" s="347"/>
      <c r="G53" s="347"/>
      <c r="H53" s="347"/>
      <c r="I53" s="3"/>
      <c r="J53" s="3"/>
      <c r="K53" s="3"/>
      <c r="L53" s="3"/>
      <c r="M53" s="3"/>
    </row>
    <row r="54" spans="1:13" x14ac:dyDescent="0.25">
      <c r="A54" s="347"/>
      <c r="B54" s="347"/>
      <c r="C54" s="347"/>
      <c r="D54" s="347"/>
      <c r="E54" s="347"/>
      <c r="F54" s="347"/>
      <c r="G54" s="347"/>
      <c r="H54" s="347"/>
    </row>
    <row r="55" spans="1:13" x14ac:dyDescent="0.25">
      <c r="A55" s="347"/>
      <c r="B55" s="347"/>
      <c r="C55" s="347"/>
      <c r="D55" s="347"/>
      <c r="E55" s="347"/>
      <c r="F55" s="347"/>
      <c r="G55" s="347"/>
      <c r="H55" s="347"/>
    </row>
    <row r="56" spans="1:13" x14ac:dyDescent="0.25">
      <c r="A56" s="347"/>
      <c r="B56" s="347"/>
      <c r="C56" s="347"/>
      <c r="D56" s="347"/>
      <c r="E56" s="347"/>
      <c r="F56" s="347"/>
      <c r="G56" s="347"/>
      <c r="H56" s="347"/>
    </row>
    <row r="57" spans="1:13" x14ac:dyDescent="0.25">
      <c r="A57" s="347"/>
      <c r="B57" s="347"/>
      <c r="C57" s="347"/>
      <c r="D57" s="347"/>
      <c r="E57" s="347"/>
      <c r="F57" s="347"/>
      <c r="G57" s="347"/>
      <c r="H57" s="347"/>
    </row>
    <row r="58" spans="1:13" x14ac:dyDescent="0.25">
      <c r="A58" s="347"/>
      <c r="B58" s="347"/>
      <c r="C58" s="347"/>
      <c r="D58" s="347"/>
      <c r="E58" s="347"/>
      <c r="F58" s="347"/>
      <c r="G58" s="347"/>
      <c r="H58" s="347"/>
    </row>
    <row r="59" spans="1:13" x14ac:dyDescent="0.25">
      <c r="A59" s="347"/>
      <c r="B59" s="347"/>
      <c r="C59" s="347"/>
      <c r="D59" s="347"/>
      <c r="E59" s="347"/>
      <c r="F59" s="347"/>
      <c r="G59" s="347"/>
      <c r="H59" s="347"/>
    </row>
    <row r="60" spans="1:13" x14ac:dyDescent="0.25">
      <c r="A60" s="347"/>
      <c r="B60" s="347"/>
      <c r="C60" s="347"/>
      <c r="D60" s="347"/>
      <c r="E60" s="347"/>
      <c r="F60" s="347"/>
      <c r="G60" s="347"/>
      <c r="H60" s="347"/>
    </row>
    <row r="61" spans="1:13" x14ac:dyDescent="0.25">
      <c r="A61" s="347"/>
      <c r="B61" s="347"/>
      <c r="C61" s="347"/>
      <c r="D61" s="347"/>
      <c r="E61" s="347"/>
      <c r="F61" s="347"/>
      <c r="G61" s="347"/>
      <c r="H61" s="347"/>
    </row>
    <row r="62" spans="1:13" x14ac:dyDescent="0.25">
      <c r="A62" s="347"/>
      <c r="B62" s="347"/>
      <c r="C62" s="347"/>
      <c r="D62" s="347"/>
      <c r="E62" s="347"/>
      <c r="F62" s="347"/>
      <c r="G62" s="347"/>
      <c r="H62" s="347"/>
    </row>
    <row r="63" spans="1:13" x14ac:dyDescent="0.25">
      <c r="A63" s="347"/>
      <c r="B63" s="347"/>
      <c r="C63" s="347"/>
      <c r="D63" s="347"/>
      <c r="E63" s="347"/>
      <c r="F63" s="347"/>
      <c r="G63" s="347"/>
      <c r="H63" s="347"/>
    </row>
    <row r="64" spans="1:13" x14ac:dyDescent="0.25">
      <c r="A64" s="347"/>
      <c r="B64" s="347"/>
      <c r="C64" s="347"/>
      <c r="D64" s="347"/>
      <c r="E64" s="347"/>
      <c r="F64" s="347"/>
      <c r="G64" s="347"/>
      <c r="H64" s="347"/>
    </row>
    <row r="65" spans="1:8" x14ac:dyDescent="0.25">
      <c r="A65" s="347"/>
      <c r="B65" s="347"/>
      <c r="C65" s="347"/>
      <c r="D65" s="347"/>
      <c r="E65" s="347"/>
      <c r="F65" s="347"/>
      <c r="G65" s="347"/>
      <c r="H65" s="347"/>
    </row>
    <row r="66" spans="1:8" x14ac:dyDescent="0.25">
      <c r="A66" s="347"/>
      <c r="B66" s="347"/>
      <c r="C66" s="347"/>
      <c r="D66" s="347"/>
      <c r="E66" s="347"/>
      <c r="F66" s="347"/>
      <c r="G66" s="347"/>
      <c r="H66" s="347"/>
    </row>
  </sheetData>
  <mergeCells count="3">
    <mergeCell ref="A9:K9"/>
    <mergeCell ref="A10:K10"/>
    <mergeCell ref="A41:B41"/>
  </mergeCells>
  <hyperlinks>
    <hyperlink ref="O3" location="ÍNDICE!A1" display="INDICE" xr:uid="{00000000-0004-0000-3D00-000000000000}"/>
  </hyperlinks>
  <pageMargins left="1.4173228346456694" right="0.74803149606299213" top="1.1023622047244095" bottom="0.98425196850393704" header="0" footer="0"/>
  <pageSetup paperSize="9" scale="85" orientation="landscape" horizontalDpi="1200" verticalDpi="1200" r:id="rId1"/>
  <headerFooter alignWithMargins="0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sheetPr codeName="Hoja59"/>
  <dimension ref="A2:W52"/>
  <sheetViews>
    <sheetView showGridLines="0" zoomScale="90" zoomScaleNormal="90" workbookViewId="0">
      <selection activeCell="C17" sqref="C17"/>
    </sheetView>
  </sheetViews>
  <sheetFormatPr baseColWidth="10" defaultRowHeight="13.2" x14ac:dyDescent="0.25"/>
  <cols>
    <col min="1" max="1" width="31.44140625" style="3" customWidth="1"/>
    <col min="2" max="2" width="13.88671875" style="3" bestFit="1" customWidth="1"/>
    <col min="3" max="7" width="12.6640625" style="3" bestFit="1" customWidth="1"/>
    <col min="8" max="11" width="11.44140625" style="3"/>
    <col min="12" max="17" width="11.44140625" style="2"/>
    <col min="18" max="23" width="11.44140625" style="3"/>
  </cols>
  <sheetData>
    <row r="2" spans="1:14" x14ac:dyDescent="0.25">
      <c r="N2" s="335" t="s">
        <v>151</v>
      </c>
    </row>
    <row r="6" spans="1:14" s="3" customFormat="1" ht="15.6" x14ac:dyDescent="0.3">
      <c r="A6" s="440" t="s">
        <v>152</v>
      </c>
      <c r="B6" s="440"/>
      <c r="C6" s="440"/>
      <c r="D6" s="440"/>
      <c r="E6" s="440"/>
      <c r="F6" s="440"/>
      <c r="G6" s="440"/>
      <c r="H6" s="440"/>
      <c r="I6" s="440"/>
      <c r="J6" s="440"/>
      <c r="K6" s="440"/>
    </row>
    <row r="7" spans="1:14" s="3" customFormat="1" x14ac:dyDescent="0.25">
      <c r="A7" s="441" t="s">
        <v>153</v>
      </c>
      <c r="B7" s="441"/>
      <c r="C7" s="441"/>
      <c r="D7" s="441"/>
      <c r="E7" s="441"/>
      <c r="F7" s="441"/>
      <c r="G7" s="441"/>
      <c r="H7" s="441"/>
      <c r="I7" s="441"/>
      <c r="J7" s="441"/>
      <c r="K7" s="441"/>
    </row>
    <row r="8" spans="1:14" s="3" customFormat="1" x14ac:dyDescent="0.25"/>
    <row r="9" spans="1:14" s="3" customFormat="1" x14ac:dyDescent="0.25"/>
    <row r="10" spans="1:14" s="3" customFormat="1" x14ac:dyDescent="0.25"/>
    <row r="11" spans="1:14" s="3" customFormat="1" x14ac:dyDescent="0.25"/>
    <row r="12" spans="1:14" s="3" customFormat="1" x14ac:dyDescent="0.25"/>
    <row r="13" spans="1:14" s="3" customFormat="1" x14ac:dyDescent="0.25"/>
    <row r="14" spans="1:14" s="3" customFormat="1" x14ac:dyDescent="0.25"/>
    <row r="15" spans="1:14" s="3" customFormat="1" x14ac:dyDescent="0.25"/>
    <row r="16" spans="1:14" s="3" customFormat="1" x14ac:dyDescent="0.25"/>
    <row r="17" s="3" customFormat="1" x14ac:dyDescent="0.25"/>
    <row r="18" s="3" customFormat="1" x14ac:dyDescent="0.25"/>
    <row r="19" s="3" customFormat="1" x14ac:dyDescent="0.25"/>
    <row r="20" s="3" customFormat="1" x14ac:dyDescent="0.25"/>
    <row r="21" s="3" customFormat="1" x14ac:dyDescent="0.25"/>
    <row r="22" s="3" customFormat="1" x14ac:dyDescent="0.25"/>
    <row r="23" s="3" customFormat="1" x14ac:dyDescent="0.25"/>
    <row r="24" s="3" customFormat="1" x14ac:dyDescent="0.25"/>
    <row r="25" s="3" customFormat="1" x14ac:dyDescent="0.25"/>
    <row r="26" s="3" customFormat="1" x14ac:dyDescent="0.25"/>
    <row r="27" s="3" customFormat="1" x14ac:dyDescent="0.25"/>
    <row r="28" s="3" customFormat="1" x14ac:dyDescent="0.25"/>
    <row r="29" s="3" customFormat="1" x14ac:dyDescent="0.25"/>
    <row r="30" s="3" customFormat="1" x14ac:dyDescent="0.25"/>
    <row r="31" s="3" customFormat="1" x14ac:dyDescent="0.25"/>
    <row r="32" s="3" customFormat="1" x14ac:dyDescent="0.25"/>
    <row r="33" spans="1:11" s="3" customFormat="1" x14ac:dyDescent="0.25"/>
    <row r="34" spans="1:11" s="3" customFormat="1" x14ac:dyDescent="0.25"/>
    <row r="35" spans="1:11" s="3" customFormat="1" x14ac:dyDescent="0.25"/>
    <row r="36" spans="1:11" s="3" customFormat="1" x14ac:dyDescent="0.25"/>
    <row r="37" spans="1:11" s="3" customFormat="1" x14ac:dyDescent="0.25"/>
    <row r="38" spans="1:11" s="3" customFormat="1" x14ac:dyDescent="0.25">
      <c r="B38" s="218"/>
      <c r="C38" s="218"/>
      <c r="D38" s="218"/>
      <c r="E38" s="218"/>
    </row>
    <row r="39" spans="1:11" s="1" customFormat="1" x14ac:dyDescent="0.25">
      <c r="B39" s="16"/>
      <c r="C39" s="17"/>
      <c r="D39" s="16"/>
      <c r="E39" s="218"/>
      <c r="F39" s="3"/>
      <c r="G39" s="3"/>
      <c r="H39" s="3"/>
      <c r="I39" s="3"/>
      <c r="J39" s="3"/>
      <c r="K39" s="3"/>
    </row>
    <row r="40" spans="1:11" s="1" customFormat="1" ht="13.8" x14ac:dyDescent="0.25">
      <c r="A40" s="365" t="s">
        <v>154</v>
      </c>
      <c r="B40" s="303">
        <v>4115212.8701973748</v>
      </c>
      <c r="C40" s="18">
        <f>+B40/$B$47</f>
        <v>0.61815815250780171</v>
      </c>
      <c r="D40" s="366"/>
      <c r="E40" s="218"/>
      <c r="F40" s="3"/>
      <c r="G40" s="3"/>
      <c r="H40" s="3"/>
      <c r="I40" s="3"/>
      <c r="J40" s="3"/>
      <c r="K40" s="3"/>
    </row>
    <row r="41" spans="1:11" s="1" customFormat="1" ht="13.8" x14ac:dyDescent="0.25">
      <c r="A41" s="365" t="s">
        <v>155</v>
      </c>
      <c r="B41" s="303">
        <v>1637661.6133549255</v>
      </c>
      <c r="C41" s="18">
        <f t="shared" ref="C41:C46" si="0">+B41/$B$47</f>
        <v>0.2459979372332865</v>
      </c>
      <c r="D41" s="366"/>
      <c r="E41" s="218"/>
      <c r="F41" s="3"/>
      <c r="G41" s="3"/>
      <c r="H41" s="3"/>
      <c r="I41" s="3"/>
      <c r="J41" s="3"/>
      <c r="K41" s="3"/>
    </row>
    <row r="42" spans="1:11" s="1" customFormat="1" ht="13.8" x14ac:dyDescent="0.25">
      <c r="A42" s="365" t="s">
        <v>156</v>
      </c>
      <c r="B42" s="303">
        <v>506696.26119205443</v>
      </c>
      <c r="C42" s="18">
        <f t="shared" si="0"/>
        <v>7.6112326283152454E-2</v>
      </c>
      <c r="D42" s="366"/>
      <c r="E42" s="218"/>
      <c r="F42" s="3"/>
      <c r="G42" s="3"/>
      <c r="H42" s="3"/>
      <c r="I42" s="3"/>
      <c r="J42" s="3"/>
      <c r="K42" s="3"/>
    </row>
    <row r="43" spans="1:11" s="1" customFormat="1" ht="13.8" x14ac:dyDescent="0.25">
      <c r="A43" s="365" t="s">
        <v>157</v>
      </c>
      <c r="B43" s="303">
        <v>59069.757039454213</v>
      </c>
      <c r="C43" s="18">
        <f t="shared" si="0"/>
        <v>8.8730408443834438E-3</v>
      </c>
      <c r="D43" s="366"/>
      <c r="E43" s="218"/>
      <c r="F43" s="3"/>
      <c r="G43" s="3"/>
      <c r="H43" s="3"/>
      <c r="I43" s="3"/>
      <c r="J43" s="3"/>
      <c r="K43" s="3"/>
    </row>
    <row r="44" spans="1:11" s="1" customFormat="1" ht="13.8" x14ac:dyDescent="0.25">
      <c r="A44" s="365" t="s">
        <v>158</v>
      </c>
      <c r="B44" s="303">
        <v>223352.04360022937</v>
      </c>
      <c r="C44" s="18">
        <f t="shared" si="0"/>
        <v>3.3550363246248729E-2</v>
      </c>
      <c r="D44" s="366"/>
      <c r="E44" s="218"/>
      <c r="F44" s="3"/>
      <c r="G44" s="3"/>
      <c r="H44" s="3"/>
      <c r="I44" s="3"/>
      <c r="J44" s="3"/>
      <c r="K44" s="3"/>
    </row>
    <row r="45" spans="1:11" s="1" customFormat="1" ht="13.8" x14ac:dyDescent="0.25">
      <c r="A45" s="365" t="s">
        <v>159</v>
      </c>
      <c r="B45" s="303">
        <v>88122.620231583336</v>
      </c>
      <c r="C45" s="18">
        <f t="shared" si="0"/>
        <v>1.32371563354606E-2</v>
      </c>
      <c r="D45" s="366"/>
      <c r="E45" s="218"/>
      <c r="F45" s="3"/>
      <c r="G45" s="3"/>
      <c r="H45" s="3"/>
      <c r="I45" s="3"/>
      <c r="J45" s="3"/>
      <c r="K45" s="3"/>
    </row>
    <row r="46" spans="1:11" s="1" customFormat="1" ht="13.8" x14ac:dyDescent="0.25">
      <c r="A46" s="365" t="s">
        <v>160</v>
      </c>
      <c r="B46" s="303">
        <v>27101.68658052729</v>
      </c>
      <c r="C46" s="18">
        <f t="shared" si="0"/>
        <v>4.071023549666512E-3</v>
      </c>
      <c r="D46" s="366"/>
      <c r="E46" s="218"/>
      <c r="F46" s="3"/>
      <c r="G46" s="3"/>
      <c r="H46" s="3"/>
      <c r="I46" s="3"/>
      <c r="J46" s="3"/>
      <c r="K46" s="3"/>
    </row>
    <row r="47" spans="1:11" s="1" customFormat="1" x14ac:dyDescent="0.25">
      <c r="B47" s="16">
        <f>+SUM(B40:B46)</f>
        <v>6657216.8521961495</v>
      </c>
      <c r="C47" s="17"/>
      <c r="D47" s="16"/>
      <c r="E47" s="218"/>
      <c r="F47" s="3"/>
      <c r="G47" s="3"/>
      <c r="H47" s="3"/>
      <c r="I47" s="3"/>
      <c r="J47" s="3"/>
      <c r="K47" s="3"/>
    </row>
    <row r="48" spans="1:11" s="1" customFormat="1" x14ac:dyDescent="0.25">
      <c r="B48" s="16"/>
      <c r="C48" s="16"/>
      <c r="D48" s="16"/>
      <c r="E48" s="218"/>
      <c r="F48" s="3"/>
      <c r="G48" s="3"/>
      <c r="H48" s="3"/>
      <c r="I48" s="3"/>
      <c r="J48" s="3"/>
      <c r="K48" s="3"/>
    </row>
    <row r="49" spans="1:17" s="3" customFormat="1" x14ac:dyDescent="0.25">
      <c r="A49" s="1"/>
      <c r="B49" s="16"/>
      <c r="C49" s="16"/>
      <c r="D49" s="16"/>
      <c r="E49" s="218"/>
    </row>
    <row r="50" spans="1:17" s="3" customFormat="1" x14ac:dyDescent="0.25">
      <c r="A50" s="1"/>
      <c r="B50" s="1"/>
      <c r="C50" s="1"/>
      <c r="D50" s="1"/>
    </row>
    <row r="51" spans="1:17" s="3" customFormat="1" x14ac:dyDescent="0.25">
      <c r="L51" s="2"/>
      <c r="M51" s="2"/>
      <c r="N51" s="2"/>
      <c r="O51" s="2"/>
      <c r="P51" s="2"/>
      <c r="Q51" s="2"/>
    </row>
    <row r="52" spans="1:17" s="3" customFormat="1" x14ac:dyDescent="0.25">
      <c r="L52" s="2"/>
      <c r="M52" s="2"/>
      <c r="N52" s="2"/>
      <c r="O52" s="2"/>
      <c r="P52" s="2"/>
      <c r="Q52" s="2"/>
    </row>
  </sheetData>
  <mergeCells count="2">
    <mergeCell ref="A6:K6"/>
    <mergeCell ref="A7:K7"/>
  </mergeCells>
  <hyperlinks>
    <hyperlink ref="N2" location="ÍNDICE!A1" display="INDICE" xr:uid="{00000000-0004-0000-3E00-000000000000}"/>
  </hyperlinks>
  <printOptions horizontalCentered="1" verticalCentered="1"/>
  <pageMargins left="0.78740157480314965" right="0.74803149606299213" top="0.98425196850393704" bottom="0.98425196850393704" header="0" footer="0"/>
  <pageSetup paperSize="9" scale="75" orientation="landscape" r:id="rId1"/>
  <headerFooter alignWithMargins="0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 codeName="Hoja60"/>
  <dimension ref="A1:O56"/>
  <sheetViews>
    <sheetView showGridLines="0" zoomScale="90" zoomScaleNormal="90" workbookViewId="0">
      <selection activeCell="H64" sqref="H64"/>
    </sheetView>
  </sheetViews>
  <sheetFormatPr baseColWidth="10" defaultRowHeight="13.2" x14ac:dyDescent="0.25"/>
  <cols>
    <col min="1" max="2" width="11.44140625" style="3"/>
    <col min="3" max="3" width="13.44140625" style="3" bestFit="1" customWidth="1"/>
    <col min="4" max="4" width="12.5546875" style="3" customWidth="1"/>
    <col min="5" max="6" width="14.88671875" style="3" bestFit="1" customWidth="1"/>
    <col min="7" max="7" width="13.88671875" style="3" bestFit="1" customWidth="1"/>
    <col min="8" max="13" width="11.44140625" style="3"/>
  </cols>
  <sheetData>
    <row r="1" spans="1:15" x14ac:dyDescent="0.25">
      <c r="O1" s="2"/>
    </row>
    <row r="2" spans="1:15" x14ac:dyDescent="0.25">
      <c r="O2" s="335" t="s">
        <v>151</v>
      </c>
    </row>
    <row r="3" spans="1:15" x14ac:dyDescent="0.25">
      <c r="O3" s="2"/>
    </row>
    <row r="7" spans="1:15" ht="15.6" x14ac:dyDescent="0.3">
      <c r="A7" s="443" t="s">
        <v>161</v>
      </c>
      <c r="B7" s="443"/>
      <c r="C7" s="443"/>
      <c r="D7" s="443"/>
      <c r="E7" s="443"/>
      <c r="F7" s="443"/>
      <c r="G7" s="443"/>
      <c r="H7" s="443"/>
      <c r="I7" s="443"/>
      <c r="J7" s="443"/>
      <c r="K7" s="443"/>
      <c r="L7" s="443"/>
      <c r="M7" s="443"/>
      <c r="N7" s="443"/>
    </row>
    <row r="8" spans="1:15" x14ac:dyDescent="0.25">
      <c r="A8" s="444" t="s">
        <v>162</v>
      </c>
      <c r="B8" s="444"/>
      <c r="C8" s="444"/>
      <c r="D8" s="444"/>
      <c r="E8" s="444"/>
      <c r="F8" s="444"/>
      <c r="G8" s="444"/>
      <c r="H8" s="444"/>
      <c r="I8" s="444"/>
      <c r="J8" s="444"/>
      <c r="K8" s="444"/>
      <c r="L8" s="444"/>
      <c r="M8" s="444"/>
      <c r="N8" s="444"/>
    </row>
    <row r="9" spans="1:15" x14ac:dyDescent="0.25">
      <c r="N9" s="2"/>
    </row>
    <row r="10" spans="1:15" x14ac:dyDescent="0.25">
      <c r="N10" s="2"/>
    </row>
    <row r="11" spans="1:15" x14ac:dyDescent="0.25">
      <c r="N11" s="2"/>
    </row>
    <row r="12" spans="1:15" x14ac:dyDescent="0.25">
      <c r="N12" s="2"/>
    </row>
    <row r="13" spans="1:15" x14ac:dyDescent="0.25">
      <c r="N13" s="2"/>
    </row>
    <row r="14" spans="1:15" x14ac:dyDescent="0.25">
      <c r="N14" s="2"/>
    </row>
    <row r="15" spans="1:15" x14ac:dyDescent="0.25">
      <c r="N15" s="2"/>
    </row>
    <row r="16" spans="1:15" x14ac:dyDescent="0.25">
      <c r="N16" s="2"/>
    </row>
    <row r="17" spans="14:14" x14ac:dyDescent="0.25">
      <c r="N17" s="2"/>
    </row>
    <row r="18" spans="14:14" x14ac:dyDescent="0.25">
      <c r="N18" s="2"/>
    </row>
    <row r="19" spans="14:14" x14ac:dyDescent="0.25">
      <c r="N19" s="2"/>
    </row>
    <row r="20" spans="14:14" x14ac:dyDescent="0.25">
      <c r="N20" s="2"/>
    </row>
    <row r="21" spans="14:14" x14ac:dyDescent="0.25">
      <c r="N21" s="2"/>
    </row>
    <row r="22" spans="14:14" x14ac:dyDescent="0.25">
      <c r="N22" s="2"/>
    </row>
    <row r="23" spans="14:14" x14ac:dyDescent="0.25">
      <c r="N23" s="2"/>
    </row>
    <row r="24" spans="14:14" x14ac:dyDescent="0.25">
      <c r="N24" s="2"/>
    </row>
    <row r="25" spans="14:14" x14ac:dyDescent="0.25">
      <c r="N25" s="2"/>
    </row>
    <row r="26" spans="14:14" x14ac:dyDescent="0.25">
      <c r="N26" s="2"/>
    </row>
    <row r="27" spans="14:14" x14ac:dyDescent="0.25">
      <c r="N27" s="2"/>
    </row>
    <row r="28" spans="14:14" x14ac:dyDescent="0.25">
      <c r="N28" s="2"/>
    </row>
    <row r="29" spans="14:14" x14ac:dyDescent="0.25">
      <c r="N29" s="2"/>
    </row>
    <row r="30" spans="14:14" x14ac:dyDescent="0.25">
      <c r="N30" s="2"/>
    </row>
    <row r="31" spans="14:14" x14ac:dyDescent="0.25">
      <c r="N31" s="2"/>
    </row>
    <row r="32" spans="14:14" x14ac:dyDescent="0.25">
      <c r="N32" s="2"/>
    </row>
    <row r="33" spans="1:13" s="2" customFormat="1" x14ac:dyDescent="0.25">
      <c r="H33" s="3"/>
      <c r="I33" s="3"/>
      <c r="J33" s="3"/>
      <c r="K33" s="3"/>
      <c r="L33" s="3"/>
      <c r="M33" s="3"/>
    </row>
    <row r="34" spans="1:13" s="2" customFormat="1" x14ac:dyDescent="0.25">
      <c r="H34" s="3"/>
      <c r="I34" s="3"/>
      <c r="J34" s="3"/>
      <c r="K34" s="3"/>
      <c r="L34" s="3"/>
      <c r="M34" s="3"/>
    </row>
    <row r="35" spans="1:13" s="2" customFormat="1" x14ac:dyDescent="0.25">
      <c r="H35" s="3"/>
      <c r="I35" s="3"/>
      <c r="J35" s="3"/>
      <c r="K35" s="3"/>
      <c r="L35" s="3"/>
      <c r="M35" s="3"/>
    </row>
    <row r="36" spans="1:13" s="2" customFormat="1" x14ac:dyDescent="0.25">
      <c r="H36" s="3"/>
      <c r="I36" s="3"/>
      <c r="J36" s="3"/>
      <c r="K36" s="3"/>
      <c r="L36" s="3"/>
      <c r="M36" s="3"/>
    </row>
    <row r="37" spans="1:13" s="2" customFormat="1" x14ac:dyDescent="0.25">
      <c r="H37" s="3"/>
      <c r="I37" s="3"/>
      <c r="J37" s="3"/>
      <c r="K37" s="3"/>
      <c r="L37" s="3"/>
      <c r="M37" s="3"/>
    </row>
    <row r="38" spans="1:13" s="2" customFormat="1" x14ac:dyDescent="0.25">
      <c r="A38" s="40"/>
      <c r="B38" s="40"/>
      <c r="C38" s="40"/>
      <c r="D38" s="40"/>
      <c r="H38" s="3"/>
      <c r="I38" s="3"/>
      <c r="J38" s="3"/>
      <c r="K38" s="3"/>
      <c r="L38" s="3"/>
      <c r="M38" s="3"/>
    </row>
    <row r="39" spans="1:13" s="2" customFormat="1" x14ac:dyDescent="0.25">
      <c r="A39" s="445" t="s">
        <v>163</v>
      </c>
      <c r="B39" s="19" t="s">
        <v>164</v>
      </c>
      <c r="C39" s="191">
        <v>2616788.1215735814</v>
      </c>
      <c r="D39" s="192"/>
      <c r="E39" s="1"/>
      <c r="H39" s="3"/>
      <c r="I39" s="3"/>
      <c r="J39" s="3"/>
      <c r="K39" s="3"/>
      <c r="L39" s="3"/>
      <c r="M39" s="3"/>
    </row>
    <row r="40" spans="1:13" s="2" customFormat="1" x14ac:dyDescent="0.25">
      <c r="A40" s="445"/>
      <c r="B40" s="19" t="s">
        <v>165</v>
      </c>
      <c r="C40" s="193">
        <v>2865791.2569904733</v>
      </c>
      <c r="D40" s="192"/>
      <c r="E40" s="1"/>
      <c r="H40" s="3"/>
      <c r="I40" s="3"/>
      <c r="J40" s="3"/>
      <c r="K40" s="3"/>
      <c r="L40" s="3"/>
      <c r="M40" s="3"/>
    </row>
    <row r="41" spans="1:13" s="2" customFormat="1" x14ac:dyDescent="0.25">
      <c r="A41" s="445"/>
      <c r="B41" s="19" t="s">
        <v>166</v>
      </c>
      <c r="C41" s="193">
        <v>447792.81015307887</v>
      </c>
      <c r="D41" s="192"/>
      <c r="E41" s="1"/>
      <c r="H41" s="3"/>
      <c r="I41" s="3"/>
      <c r="J41" s="3"/>
      <c r="K41" s="3"/>
      <c r="L41" s="3"/>
      <c r="M41" s="3"/>
    </row>
    <row r="42" spans="1:13" s="2" customFormat="1" x14ac:dyDescent="0.25">
      <c r="A42" s="445"/>
      <c r="B42" s="19" t="s">
        <v>167</v>
      </c>
      <c r="C42" s="193">
        <v>50931.718835987456</v>
      </c>
      <c r="D42" s="192"/>
      <c r="E42" s="1"/>
      <c r="H42" s="3"/>
      <c r="I42" s="3"/>
      <c r="J42" s="3"/>
      <c r="K42" s="3"/>
      <c r="L42" s="3"/>
      <c r="M42" s="3"/>
    </row>
    <row r="43" spans="1:13" s="2" customFormat="1" x14ac:dyDescent="0.25">
      <c r="A43" s="445" t="s">
        <v>168</v>
      </c>
      <c r="B43" s="19" t="s">
        <v>169</v>
      </c>
      <c r="C43" s="193">
        <v>7254961.9999999991</v>
      </c>
      <c r="D43" s="192"/>
      <c r="E43" s="1"/>
      <c r="H43" s="3"/>
      <c r="I43" s="3"/>
      <c r="J43" s="3"/>
      <c r="K43" s="3"/>
      <c r="L43" s="3"/>
      <c r="M43" s="3"/>
    </row>
    <row r="44" spans="1:13" s="2" customFormat="1" x14ac:dyDescent="0.25">
      <c r="A44" s="445"/>
      <c r="B44" s="19" t="s">
        <v>170</v>
      </c>
      <c r="C44" s="193">
        <v>1619323.0000000007</v>
      </c>
      <c r="D44" s="192"/>
      <c r="E44" s="1"/>
      <c r="H44" s="3"/>
      <c r="I44" s="3"/>
      <c r="J44" s="3"/>
      <c r="K44" s="3"/>
      <c r="L44" s="3"/>
      <c r="M44" s="3"/>
    </row>
    <row r="45" spans="1:13" s="2" customFormat="1" x14ac:dyDescent="0.25">
      <c r="A45" s="445"/>
      <c r="B45" s="19" t="s">
        <v>165</v>
      </c>
      <c r="C45" s="193">
        <v>23341353.999999993</v>
      </c>
      <c r="D45" s="192"/>
      <c r="E45" s="1"/>
      <c r="H45" s="3"/>
      <c r="I45" s="3"/>
      <c r="J45" s="3"/>
      <c r="K45" s="3"/>
      <c r="L45" s="3"/>
      <c r="M45" s="3"/>
    </row>
    <row r="46" spans="1:13" s="2" customFormat="1" x14ac:dyDescent="0.25">
      <c r="A46" s="445"/>
      <c r="B46" s="19" t="s">
        <v>172</v>
      </c>
      <c r="C46" s="193">
        <v>300.00000000000006</v>
      </c>
      <c r="D46" s="192"/>
      <c r="E46" s="1"/>
      <c r="H46" s="3"/>
      <c r="I46" s="3"/>
      <c r="J46" s="3"/>
      <c r="K46" s="3"/>
      <c r="L46" s="3"/>
      <c r="M46" s="3"/>
    </row>
    <row r="47" spans="1:13" s="2" customFormat="1" x14ac:dyDescent="0.25">
      <c r="A47" s="445"/>
      <c r="B47" s="19" t="s">
        <v>167</v>
      </c>
      <c r="C47" s="193">
        <v>239666.00000000003</v>
      </c>
      <c r="D47" s="192"/>
      <c r="E47" s="1"/>
      <c r="H47" s="3"/>
      <c r="I47" s="3"/>
      <c r="J47" s="3"/>
      <c r="K47" s="3"/>
      <c r="L47" s="3"/>
      <c r="M47" s="3"/>
    </row>
    <row r="48" spans="1:13" s="2" customFormat="1" x14ac:dyDescent="0.25">
      <c r="A48" s="445"/>
      <c r="B48" s="19" t="s">
        <v>171</v>
      </c>
      <c r="C48" s="193">
        <v>31706.999999999996</v>
      </c>
      <c r="D48" s="192"/>
      <c r="E48" s="1"/>
      <c r="H48" s="3"/>
      <c r="I48" s="3"/>
      <c r="J48" s="3"/>
      <c r="K48" s="3"/>
      <c r="L48" s="3"/>
      <c r="M48" s="3"/>
    </row>
    <row r="49" spans="1:13" s="2" customFormat="1" x14ac:dyDescent="0.25">
      <c r="A49" s="37"/>
      <c r="B49" s="37"/>
      <c r="C49" s="194"/>
      <c r="D49" s="37"/>
      <c r="E49" s="1"/>
      <c r="H49" s="3"/>
      <c r="I49" s="3"/>
      <c r="J49" s="3"/>
      <c r="K49" s="3"/>
      <c r="L49" s="3"/>
      <c r="M49" s="3"/>
    </row>
    <row r="50" spans="1:13" s="2" customFormat="1" x14ac:dyDescent="0.25">
      <c r="A50" s="195" t="str">
        <f>+A39</f>
        <v>AVES CRIADAS EN CAMPO</v>
      </c>
      <c r="B50" s="46">
        <f>+SUM(C39:C42)</f>
        <v>5981303.9075531205</v>
      </c>
      <c r="C50" s="41">
        <f>+B50/$B$52</f>
        <v>0.15548529018894913</v>
      </c>
      <c r="D50" s="37"/>
      <c r="E50" s="1"/>
      <c r="H50" s="3"/>
      <c r="I50" s="3"/>
      <c r="J50" s="3"/>
      <c r="K50" s="3"/>
      <c r="L50" s="3"/>
      <c r="M50" s="3"/>
    </row>
    <row r="51" spans="1:13" s="2" customFormat="1" x14ac:dyDescent="0.25">
      <c r="A51" s="37" t="str">
        <f>+A43</f>
        <v>AVES CRIADAS EN PLANTELES AVÍCOLAS</v>
      </c>
      <c r="B51" s="46">
        <f>+SUM(C43:C48)</f>
        <v>32487311.999999993</v>
      </c>
      <c r="C51" s="41">
        <f>+B51/$B$52</f>
        <v>0.84451470981105081</v>
      </c>
      <c r="D51" s="37"/>
      <c r="E51" s="1"/>
      <c r="H51" s="3"/>
      <c r="I51" s="3"/>
      <c r="J51" s="3"/>
      <c r="K51" s="3"/>
      <c r="L51" s="3"/>
      <c r="M51" s="3"/>
    </row>
    <row r="52" spans="1:13" s="2" customFormat="1" x14ac:dyDescent="0.25">
      <c r="A52" s="37"/>
      <c r="B52" s="46">
        <f>+SUM(B50:B51)</f>
        <v>38468615.907553114</v>
      </c>
      <c r="C52" s="37"/>
      <c r="D52" s="37"/>
      <c r="E52" s="1"/>
      <c r="H52" s="3"/>
      <c r="I52" s="3"/>
      <c r="J52" s="3"/>
      <c r="K52" s="3"/>
      <c r="L52" s="3"/>
      <c r="M52" s="3"/>
    </row>
    <row r="53" spans="1:13" s="2" customFormat="1" x14ac:dyDescent="0.25">
      <c r="A53" s="37"/>
      <c r="B53" s="37"/>
      <c r="C53" s="37"/>
      <c r="D53" s="37"/>
      <c r="E53" s="1"/>
      <c r="H53" s="3"/>
      <c r="I53" s="3"/>
      <c r="J53" s="3"/>
      <c r="K53" s="3"/>
      <c r="L53" s="3"/>
      <c r="M53" s="3"/>
    </row>
    <row r="54" spans="1:13" s="2" customFormat="1" x14ac:dyDescent="0.25">
      <c r="A54" s="37"/>
      <c r="B54" s="37"/>
      <c r="C54" s="37"/>
      <c r="D54" s="37"/>
      <c r="E54" s="1"/>
      <c r="H54" s="3"/>
      <c r="I54" s="3"/>
      <c r="J54" s="3"/>
      <c r="K54" s="3"/>
      <c r="L54" s="3"/>
      <c r="M54" s="3"/>
    </row>
    <row r="55" spans="1:13" s="2" customFormat="1" x14ac:dyDescent="0.25">
      <c r="A55" s="37"/>
      <c r="B55" s="37"/>
      <c r="C55" s="37"/>
      <c r="D55" s="37"/>
      <c r="E55" s="1"/>
      <c r="F55" s="3"/>
      <c r="G55" s="3"/>
      <c r="H55" s="3"/>
      <c r="I55" s="3"/>
      <c r="J55" s="3"/>
      <c r="K55" s="3"/>
      <c r="L55" s="3"/>
      <c r="M55" s="3"/>
    </row>
    <row r="56" spans="1:13" s="2" customFormat="1" x14ac:dyDescent="0.25">
      <c r="A56" s="1"/>
      <c r="B56" s="1"/>
      <c r="C56" s="1"/>
      <c r="D56" s="1"/>
      <c r="E56" s="1"/>
      <c r="F56" s="3"/>
      <c r="G56" s="3"/>
      <c r="H56" s="3"/>
      <c r="I56" s="3"/>
      <c r="J56" s="3"/>
      <c r="K56" s="3"/>
      <c r="L56" s="3"/>
      <c r="M56" s="3"/>
    </row>
  </sheetData>
  <mergeCells count="4">
    <mergeCell ref="A7:N7"/>
    <mergeCell ref="A8:N8"/>
    <mergeCell ref="A39:A42"/>
    <mergeCell ref="A43:A48"/>
  </mergeCells>
  <hyperlinks>
    <hyperlink ref="O2" location="ÍNDICE!A1" display="INDICE" xr:uid="{00000000-0004-0000-3F00-000000000000}"/>
  </hyperlinks>
  <printOptions horizontalCentered="1"/>
  <pageMargins left="0.74803149606299213" right="0.74803149606299213" top="0.98425196850393704" bottom="0.98425196850393704" header="0" footer="0"/>
  <pageSetup paperSize="9" scale="75" orientation="landscape" horizontalDpi="1200" verticalDpi="1200" r:id="rId1"/>
  <headerFooter alignWithMargins="0"/>
  <ignoredErrors>
    <ignoredError sqref="B50:B51" formulaRange="1"/>
  </ignoredErrors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 codeName="Hoja61"/>
  <dimension ref="A2:V84"/>
  <sheetViews>
    <sheetView showGridLines="0" zoomScale="90" zoomScaleNormal="90" workbookViewId="0">
      <selection activeCell="J70" sqref="J70"/>
    </sheetView>
  </sheetViews>
  <sheetFormatPr baseColWidth="10" defaultColWidth="11.44140625" defaultRowHeight="13.2" x14ac:dyDescent="0.25"/>
  <cols>
    <col min="1" max="1" width="1.6640625" style="26" customWidth="1"/>
    <col min="2" max="2" width="11.44140625" style="26"/>
    <col min="3" max="3" width="14.5546875" style="26" bestFit="1" customWidth="1"/>
    <col min="4" max="9" width="11.44140625" style="26"/>
    <col min="10" max="10" width="13.5546875" style="26" bestFit="1" customWidth="1"/>
    <col min="11" max="14" width="11.44140625" style="26"/>
    <col min="15" max="15" width="13.88671875" style="28" customWidth="1"/>
    <col min="16" max="16" width="0" style="28" hidden="1" customWidth="1"/>
    <col min="17" max="17" width="12.44140625" style="28" bestFit="1" customWidth="1"/>
    <col min="18" max="18" width="14.44140625" style="28" customWidth="1"/>
    <col min="19" max="19" width="11.44140625" style="28"/>
    <col min="20" max="21" width="11.44140625" style="26"/>
    <col min="22" max="22" width="11.44140625" style="184"/>
    <col min="23" max="16384" width="11.44140625" style="26"/>
  </cols>
  <sheetData>
    <row r="2" spans="2:19" x14ac:dyDescent="0.25">
      <c r="O2" s="335" t="s">
        <v>151</v>
      </c>
    </row>
    <row r="3" spans="2:19" x14ac:dyDescent="0.25">
      <c r="N3" s="3"/>
    </row>
    <row r="7" spans="2:19" ht="15.6" x14ac:dyDescent="0.3">
      <c r="B7" s="447" t="s">
        <v>173</v>
      </c>
      <c r="C7" s="447"/>
      <c r="D7" s="447"/>
      <c r="E7" s="447"/>
      <c r="F7" s="447"/>
      <c r="G7" s="447"/>
      <c r="H7" s="447"/>
      <c r="I7" s="447"/>
      <c r="J7" s="447"/>
      <c r="K7" s="447"/>
      <c r="L7" s="447"/>
      <c r="M7" s="447"/>
      <c r="N7" s="308"/>
      <c r="O7" s="302"/>
      <c r="P7" s="26"/>
      <c r="Q7" s="182"/>
      <c r="R7" s="182"/>
      <c r="S7" s="26"/>
    </row>
    <row r="8" spans="2:19" x14ac:dyDescent="0.25">
      <c r="B8" s="448" t="s">
        <v>174</v>
      </c>
      <c r="C8" s="448"/>
      <c r="D8" s="448"/>
      <c r="E8" s="448"/>
      <c r="F8" s="448"/>
      <c r="G8" s="448"/>
      <c r="H8" s="448"/>
      <c r="I8" s="448"/>
      <c r="J8" s="448"/>
      <c r="K8" s="448"/>
      <c r="L8" s="448"/>
      <c r="M8" s="448"/>
      <c r="N8" s="306" t="s">
        <v>176</v>
      </c>
      <c r="O8" s="20">
        <v>2574843.7144749993</v>
      </c>
      <c r="P8" s="25">
        <v>1.1206158041538113E-4</v>
      </c>
      <c r="Q8" s="27">
        <v>0.35789397177085502</v>
      </c>
      <c r="R8" s="182"/>
      <c r="S8" s="26"/>
    </row>
    <row r="9" spans="2:19" x14ac:dyDescent="0.25">
      <c r="N9" s="306" t="s">
        <v>178</v>
      </c>
      <c r="O9" s="20">
        <v>2334728.2635429986</v>
      </c>
      <c r="P9" s="25">
        <v>9.3106070378361287E-5</v>
      </c>
      <c r="Q9" s="27">
        <v>0.32451879178051302</v>
      </c>
      <c r="R9" s="182"/>
      <c r="S9" s="26"/>
    </row>
    <row r="10" spans="2:19" x14ac:dyDescent="0.25">
      <c r="G10" s="214"/>
      <c r="H10" s="214" t="s">
        <v>177</v>
      </c>
      <c r="N10" s="306" t="s">
        <v>175</v>
      </c>
      <c r="O10" s="20">
        <v>1387002.8574620008</v>
      </c>
      <c r="P10" s="25">
        <v>2.3282125409020027E-4</v>
      </c>
      <c r="Q10" s="27">
        <v>0.19278838506740764</v>
      </c>
      <c r="R10" s="182"/>
      <c r="S10" s="26"/>
    </row>
    <row r="11" spans="2:19" x14ac:dyDescent="0.25">
      <c r="H11" s="449"/>
      <c r="I11" s="449"/>
      <c r="N11" s="25" t="s">
        <v>481</v>
      </c>
      <c r="O11" s="17">
        <v>197251.00146100004</v>
      </c>
      <c r="P11" s="25">
        <v>5.4344802595748664E-5</v>
      </c>
      <c r="Q11" s="27">
        <v>2.7417176410277796E-2</v>
      </c>
      <c r="R11" s="182"/>
      <c r="S11" s="26"/>
    </row>
    <row r="12" spans="2:19" x14ac:dyDescent="0.25">
      <c r="N12" s="306" t="s">
        <v>179</v>
      </c>
      <c r="O12" s="20">
        <v>180580.51240899999</v>
      </c>
      <c r="P12" s="25">
        <v>0.15378733748783474</v>
      </c>
      <c r="Q12" s="27">
        <v>2.5100038673085325E-2</v>
      </c>
      <c r="R12" s="182"/>
      <c r="S12" s="26"/>
    </row>
    <row r="13" spans="2:19" x14ac:dyDescent="0.25">
      <c r="N13" s="306" t="s">
        <v>180</v>
      </c>
      <c r="O13" s="20">
        <v>174559.16585600001</v>
      </c>
      <c r="P13" s="25">
        <v>6.3839553178228454E-5</v>
      </c>
      <c r="Q13" s="27">
        <v>2.4263093261157168E-2</v>
      </c>
      <c r="R13" s="182"/>
      <c r="S13" s="26"/>
    </row>
    <row r="14" spans="2:19" x14ac:dyDescent="0.25">
      <c r="N14" s="306" t="s">
        <v>183</v>
      </c>
      <c r="O14" s="20">
        <v>142324.25993599999</v>
      </c>
      <c r="P14" s="25">
        <v>0.25934839807201054</v>
      </c>
      <c r="Q14" s="27">
        <v>1.9782557823408885E-2</v>
      </c>
      <c r="R14" s="182"/>
      <c r="S14" s="26"/>
    </row>
    <row r="15" spans="2:19" x14ac:dyDescent="0.25">
      <c r="N15" s="306" t="s">
        <v>182</v>
      </c>
      <c r="O15" s="20">
        <v>109351.02625500002</v>
      </c>
      <c r="P15" s="25">
        <v>6.4763715168910125E-5</v>
      </c>
      <c r="Q15" s="27">
        <v>1.5199397494927448E-2</v>
      </c>
      <c r="R15" s="182"/>
      <c r="S15" s="26"/>
    </row>
    <row r="16" spans="2:19" x14ac:dyDescent="0.25">
      <c r="N16" s="306" t="s">
        <v>483</v>
      </c>
      <c r="O16" s="20">
        <v>40112.514224999992</v>
      </c>
      <c r="P16" s="25">
        <v>1.1547189121138177E-2</v>
      </c>
      <c r="Q16" s="27">
        <v>5.575494525355028E-3</v>
      </c>
      <c r="R16" s="182"/>
      <c r="S16" s="26"/>
    </row>
    <row r="17" spans="2:19" x14ac:dyDescent="0.25">
      <c r="N17" s="306" t="s">
        <v>482</v>
      </c>
      <c r="O17" s="20">
        <v>18273.016435999998</v>
      </c>
      <c r="P17" s="25">
        <v>1.0295603019622393E-4</v>
      </c>
      <c r="Q17" s="27">
        <v>2.5398832526220302E-3</v>
      </c>
      <c r="R17" s="182"/>
      <c r="S17" s="26"/>
    </row>
    <row r="18" spans="2:19" x14ac:dyDescent="0.25">
      <c r="N18" s="306" t="s">
        <v>181</v>
      </c>
      <c r="O18" s="20">
        <v>12338.766526999998</v>
      </c>
      <c r="P18" s="25">
        <v>0.51200316714310046</v>
      </c>
      <c r="Q18" s="27">
        <v>1.715043959474529E-3</v>
      </c>
      <c r="R18" s="182"/>
      <c r="S18" s="26"/>
    </row>
    <row r="19" spans="2:19" x14ac:dyDescent="0.25">
      <c r="N19" s="307" t="s">
        <v>186</v>
      </c>
      <c r="O19" s="20">
        <v>6094.5630430000001</v>
      </c>
      <c r="P19" s="25">
        <v>5.5865986437447189E-3</v>
      </c>
      <c r="Q19" s="27">
        <v>8.4712223946061026E-4</v>
      </c>
      <c r="R19" s="182"/>
      <c r="S19" s="26"/>
    </row>
    <row r="20" spans="2:19" x14ac:dyDescent="0.25">
      <c r="N20" s="306" t="s">
        <v>485</v>
      </c>
      <c r="O20" s="20">
        <v>6045.3485060000003</v>
      </c>
      <c r="P20" s="25">
        <v>1.3680085575636883E-4</v>
      </c>
      <c r="Q20" s="27">
        <v>8.4028159666090353E-4</v>
      </c>
      <c r="R20" s="182"/>
      <c r="S20" s="26"/>
    </row>
    <row r="21" spans="2:19" ht="14.4" x14ac:dyDescent="0.3">
      <c r="B21" s="451" t="s">
        <v>187</v>
      </c>
      <c r="C21" s="451"/>
      <c r="D21" s="451"/>
      <c r="N21" s="306" t="s">
        <v>189</v>
      </c>
      <c r="O21" s="20">
        <v>4869.7772729999997</v>
      </c>
      <c r="P21" s="25">
        <v>1.2728420166852991E-4</v>
      </c>
      <c r="Q21" s="27">
        <v>6.7688144335734015E-4</v>
      </c>
      <c r="R21" s="182"/>
      <c r="S21" s="26"/>
    </row>
    <row r="22" spans="2:19" x14ac:dyDescent="0.25">
      <c r="N22" s="306" t="s">
        <v>190</v>
      </c>
      <c r="O22" s="20">
        <v>2101.0598739999996</v>
      </c>
      <c r="P22" s="25">
        <v>5.5971362044255997E-3</v>
      </c>
      <c r="Q22" s="27">
        <v>2.9203973002592623E-4</v>
      </c>
      <c r="R22" s="182"/>
      <c r="S22" s="26"/>
    </row>
    <row r="23" spans="2:19" x14ac:dyDescent="0.25">
      <c r="N23" s="306" t="s">
        <v>192</v>
      </c>
      <c r="O23" s="20">
        <v>1952.5231659999999</v>
      </c>
      <c r="P23" s="25">
        <v>1.4148796213832414E-2</v>
      </c>
      <c r="Q23" s="27">
        <v>2.7139366437113101E-4</v>
      </c>
      <c r="R23" s="182"/>
      <c r="S23" s="26"/>
    </row>
    <row r="24" spans="2:19" x14ac:dyDescent="0.25">
      <c r="N24" s="306" t="s">
        <v>484</v>
      </c>
      <c r="O24" s="20">
        <v>1225.5200550000002</v>
      </c>
      <c r="P24" s="25">
        <v>1.1853578014970355E-2</v>
      </c>
      <c r="Q24" s="27">
        <v>1.7034285906483327E-4</v>
      </c>
      <c r="R24" s="182"/>
      <c r="S24" s="26"/>
    </row>
    <row r="25" spans="2:19" x14ac:dyDescent="0.25">
      <c r="N25" s="306" t="s">
        <v>193</v>
      </c>
      <c r="O25" s="20">
        <v>686.01618100000007</v>
      </c>
      <c r="P25" s="25">
        <v>2.4211692329052571E-3</v>
      </c>
      <c r="Q25" s="27">
        <v>9.5353770148035765E-5</v>
      </c>
      <c r="R25" s="182"/>
      <c r="S25" s="26"/>
    </row>
    <row r="26" spans="2:19" x14ac:dyDescent="0.25">
      <c r="N26" s="306" t="s">
        <v>188</v>
      </c>
      <c r="O26" s="20">
        <v>62.820452000000003</v>
      </c>
      <c r="P26" s="25">
        <v>5.3554277213409629E-3</v>
      </c>
      <c r="Q26" s="27">
        <v>8.7318158179183151E-6</v>
      </c>
      <c r="R26" s="182"/>
      <c r="S26" s="26"/>
    </row>
    <row r="27" spans="2:19" x14ac:dyDescent="0.25">
      <c r="N27" s="306" t="s">
        <v>184</v>
      </c>
      <c r="O27" s="20">
        <v>28.913428</v>
      </c>
      <c r="P27" s="25">
        <v>1.6289541937610483E-2</v>
      </c>
      <c r="Q27" s="27">
        <v>4.0188620094717282E-6</v>
      </c>
      <c r="R27" s="182"/>
      <c r="S27" s="26"/>
    </row>
    <row r="28" spans="2:19" x14ac:dyDescent="0.25">
      <c r="N28" s="25"/>
      <c r="O28" s="16">
        <f>SUM(O8:O27)</f>
        <v>7194431.6405629991</v>
      </c>
      <c r="P28" s="25">
        <v>5.4133751163635042E-5</v>
      </c>
      <c r="Q28" s="27">
        <f t="shared" ref="Q28" si="0">+O28/$O$28</f>
        <v>1</v>
      </c>
      <c r="R28" s="182"/>
      <c r="S28" s="26"/>
    </row>
    <row r="29" spans="2:19" x14ac:dyDescent="0.25">
      <c r="N29" s="215"/>
      <c r="O29" s="305"/>
      <c r="P29" s="26">
        <v>0</v>
      </c>
      <c r="Q29" s="182"/>
      <c r="R29" s="182"/>
      <c r="S29" s="26"/>
    </row>
    <row r="30" spans="2:19" x14ac:dyDescent="0.25">
      <c r="O30" s="305"/>
      <c r="P30" s="26">
        <v>0</v>
      </c>
      <c r="Q30" s="182"/>
      <c r="R30" s="182"/>
      <c r="S30" s="26"/>
    </row>
    <row r="31" spans="2:19" x14ac:dyDescent="0.25">
      <c r="O31" s="26"/>
      <c r="P31" s="26"/>
      <c r="Q31" s="26"/>
      <c r="R31" s="26"/>
      <c r="S31" s="26"/>
    </row>
    <row r="32" spans="2:19" x14ac:dyDescent="0.25">
      <c r="N32" s="215"/>
      <c r="O32" s="218"/>
      <c r="P32" s="26"/>
      <c r="Q32" s="182"/>
      <c r="R32" s="26"/>
      <c r="S32" s="26"/>
    </row>
    <row r="33" spans="1:22" x14ac:dyDescent="0.25">
      <c r="O33" s="221"/>
      <c r="P33" s="26"/>
      <c r="Q33" s="26"/>
      <c r="R33" s="26"/>
      <c r="S33" s="26"/>
    </row>
    <row r="34" spans="1:22" x14ac:dyDescent="0.25">
      <c r="N34" s="215"/>
      <c r="O34" s="221"/>
      <c r="P34" s="26"/>
      <c r="Q34" s="26"/>
      <c r="R34" s="26"/>
      <c r="S34" s="26"/>
    </row>
    <row r="35" spans="1:22" x14ac:dyDescent="0.25">
      <c r="O35" s="26"/>
      <c r="P35" s="26"/>
      <c r="Q35" s="26"/>
      <c r="R35" s="26"/>
      <c r="S35" s="26"/>
    </row>
    <row r="36" spans="1:22" x14ac:dyDescent="0.25">
      <c r="O36" s="26"/>
      <c r="P36" s="26"/>
      <c r="Q36" s="26"/>
      <c r="R36" s="26"/>
      <c r="S36" s="26"/>
    </row>
    <row r="37" spans="1:22" x14ac:dyDescent="0.25">
      <c r="O37" s="26"/>
      <c r="P37" s="26"/>
      <c r="Q37" s="26"/>
      <c r="R37" s="26"/>
      <c r="S37" s="26"/>
    </row>
    <row r="39" spans="1:22" x14ac:dyDescent="0.25">
      <c r="B39" s="28"/>
      <c r="C39" s="28"/>
      <c r="D39" s="28"/>
      <c r="E39" s="28"/>
      <c r="F39" s="28"/>
    </row>
    <row r="40" spans="1:22" x14ac:dyDescent="0.25">
      <c r="B40" s="28"/>
      <c r="C40" s="28"/>
      <c r="D40" s="28"/>
      <c r="E40" s="28"/>
      <c r="F40" s="28"/>
      <c r="I40" s="450"/>
      <c r="J40" s="450"/>
      <c r="K40" s="450"/>
    </row>
    <row r="41" spans="1:22" x14ac:dyDescent="0.25">
      <c r="B41" s="28"/>
      <c r="C41" s="28"/>
      <c r="D41" s="28"/>
      <c r="E41" s="28"/>
      <c r="F41" s="28"/>
      <c r="I41" s="450"/>
      <c r="J41" s="450"/>
      <c r="K41" s="450"/>
    </row>
    <row r="42" spans="1:22" x14ac:dyDescent="0.25">
      <c r="B42" s="28"/>
      <c r="C42" s="28"/>
      <c r="D42" s="28"/>
      <c r="E42" s="28"/>
      <c r="F42" s="28"/>
      <c r="I42" s="450"/>
      <c r="J42" s="450"/>
      <c r="K42" s="450"/>
    </row>
    <row r="43" spans="1:22" s="25" customFormat="1" x14ac:dyDescent="0.25">
      <c r="A43" s="26"/>
      <c r="H43" s="26"/>
      <c r="I43" s="26"/>
      <c r="J43" s="26"/>
      <c r="K43" s="26"/>
      <c r="L43" s="216"/>
      <c r="M43" s="26"/>
      <c r="N43" s="26"/>
      <c r="O43" s="28"/>
      <c r="P43" s="28"/>
      <c r="Q43" s="28"/>
      <c r="R43" s="28"/>
      <c r="S43" s="28"/>
      <c r="V43" s="189"/>
    </row>
    <row r="44" spans="1:22" s="25" customFormat="1" x14ac:dyDescent="0.25">
      <c r="A44" s="26"/>
      <c r="C44" s="142" t="s">
        <v>3</v>
      </c>
      <c r="D44" s="6">
        <v>23035.33398572644</v>
      </c>
      <c r="E44" s="143"/>
      <c r="F44" s="27">
        <f>+D44/$D$48</f>
        <v>0.11780770559479473</v>
      </c>
      <c r="G44" s="446"/>
      <c r="H44" s="217"/>
      <c r="I44" s="26"/>
      <c r="J44" s="26"/>
      <c r="K44" s="26"/>
      <c r="L44" s="216"/>
      <c r="M44" s="26"/>
      <c r="N44" s="26"/>
      <c r="O44" s="28"/>
      <c r="P44" s="28"/>
      <c r="Q44" s="28"/>
      <c r="R44" s="28"/>
      <c r="S44" s="28"/>
      <c r="V44" s="189"/>
    </row>
    <row r="45" spans="1:22" s="25" customFormat="1" x14ac:dyDescent="0.25">
      <c r="A45" s="26"/>
      <c r="C45" s="142" t="s">
        <v>5</v>
      </c>
      <c r="D45" s="6">
        <v>164227.54904240044</v>
      </c>
      <c r="E45" s="143"/>
      <c r="F45" s="27">
        <f>+D45/$D$48</f>
        <v>0.83989538680577069</v>
      </c>
      <c r="G45" s="446"/>
      <c r="H45" s="217"/>
      <c r="I45" s="26"/>
      <c r="J45" s="26"/>
      <c r="K45" s="26"/>
      <c r="L45" s="216"/>
      <c r="M45" s="26"/>
      <c r="N45" s="26"/>
      <c r="O45" s="28"/>
      <c r="P45" s="28"/>
      <c r="Q45" s="28"/>
      <c r="R45" s="28"/>
      <c r="S45" s="28"/>
      <c r="V45" s="189"/>
    </row>
    <row r="46" spans="1:22" s="25" customFormat="1" ht="12.75" customHeight="1" x14ac:dyDescent="0.25">
      <c r="A46" s="26"/>
      <c r="C46" s="142" t="s">
        <v>7</v>
      </c>
      <c r="D46" s="6">
        <v>3970.3783756719654</v>
      </c>
      <c r="E46" s="143"/>
      <c r="F46" s="27">
        <f>+D46/$D$48</f>
        <v>2.0305378123492035E-2</v>
      </c>
      <c r="G46" s="446"/>
      <c r="H46" s="217"/>
      <c r="I46" s="26"/>
      <c r="J46" s="26"/>
      <c r="K46" s="26"/>
      <c r="L46" s="26"/>
      <c r="M46" s="26"/>
      <c r="N46" s="26"/>
      <c r="O46" s="28"/>
      <c r="P46" s="28"/>
      <c r="Q46" s="28"/>
      <c r="R46" s="28"/>
      <c r="S46" s="28"/>
      <c r="V46" s="189"/>
    </row>
    <row r="47" spans="1:22" s="25" customFormat="1" ht="12.75" customHeight="1" x14ac:dyDescent="0.25">
      <c r="A47" s="26"/>
      <c r="C47" s="142" t="s">
        <v>466</v>
      </c>
      <c r="D47" s="17">
        <v>4300.077178972464</v>
      </c>
      <c r="E47" s="144"/>
      <c r="F47" s="27">
        <f>+D47/$D$48</f>
        <v>2.1991529475942521E-2</v>
      </c>
      <c r="G47" s="446"/>
      <c r="H47" s="217"/>
      <c r="I47" s="26"/>
      <c r="J47" s="26"/>
      <c r="K47" s="26"/>
      <c r="L47" s="26"/>
      <c r="M47" s="26"/>
      <c r="N47" s="26"/>
      <c r="O47" s="28"/>
      <c r="P47" s="28"/>
      <c r="Q47" s="28"/>
      <c r="R47" s="28"/>
      <c r="S47" s="28"/>
      <c r="V47" s="189"/>
    </row>
    <row r="48" spans="1:22" s="25" customFormat="1" x14ac:dyDescent="0.25">
      <c r="A48" s="26"/>
      <c r="D48" s="17">
        <f>SUM(D44:D47)</f>
        <v>195533.33858277131</v>
      </c>
      <c r="E48" s="144"/>
      <c r="G48" s="368"/>
      <c r="H48" s="217"/>
      <c r="I48" s="26"/>
      <c r="J48" s="26"/>
      <c r="K48" s="26"/>
      <c r="L48" s="26"/>
      <c r="M48" s="26"/>
      <c r="N48" s="26"/>
      <c r="O48" s="28"/>
      <c r="P48" s="28"/>
      <c r="Q48" s="28"/>
      <c r="R48" s="28"/>
      <c r="S48" s="28"/>
      <c r="V48" s="189"/>
    </row>
    <row r="49" spans="2:10" x14ac:dyDescent="0.25">
      <c r="B49" s="25"/>
      <c r="C49" s="25"/>
      <c r="D49" s="25"/>
      <c r="E49" s="25"/>
      <c r="F49" s="25"/>
      <c r="G49" s="446"/>
      <c r="H49" s="217"/>
    </row>
    <row r="50" spans="2:10" x14ac:dyDescent="0.25">
      <c r="B50" s="25"/>
      <c r="C50" s="25"/>
      <c r="D50" s="25"/>
      <c r="E50" s="25"/>
      <c r="F50" s="25"/>
      <c r="G50" s="446"/>
      <c r="H50" s="217"/>
    </row>
    <row r="51" spans="2:10" x14ac:dyDescent="0.25">
      <c r="B51" s="28"/>
      <c r="C51" s="28"/>
      <c r="D51" s="367"/>
      <c r="E51" s="28"/>
      <c r="F51" s="28"/>
      <c r="G51" s="446"/>
      <c r="H51" s="217"/>
    </row>
    <row r="52" spans="2:10" x14ac:dyDescent="0.25">
      <c r="B52" s="28"/>
      <c r="C52" s="28"/>
      <c r="D52" s="367"/>
      <c r="E52" s="28"/>
      <c r="F52" s="28"/>
      <c r="G52" s="446"/>
      <c r="H52" s="217"/>
    </row>
    <row r="53" spans="2:10" x14ac:dyDescent="0.25">
      <c r="B53" s="28"/>
      <c r="C53" s="28"/>
      <c r="D53" s="367"/>
      <c r="E53" s="28"/>
      <c r="F53" s="28"/>
      <c r="G53" s="452"/>
      <c r="H53" s="217"/>
    </row>
    <row r="54" spans="2:10" x14ac:dyDescent="0.25">
      <c r="B54" s="28"/>
      <c r="C54" s="28"/>
      <c r="D54" s="367"/>
      <c r="E54" s="28"/>
      <c r="F54" s="28"/>
      <c r="G54" s="452"/>
      <c r="H54" s="217"/>
    </row>
    <row r="55" spans="2:10" x14ac:dyDescent="0.25">
      <c r="D55" s="218"/>
      <c r="G55" s="452"/>
      <c r="H55" s="217"/>
    </row>
    <row r="56" spans="2:10" x14ac:dyDescent="0.25">
      <c r="G56" s="452"/>
      <c r="H56" s="217"/>
    </row>
    <row r="57" spans="2:10" x14ac:dyDescent="0.25">
      <c r="G57" s="452"/>
      <c r="H57" s="219"/>
    </row>
    <row r="58" spans="2:10" x14ac:dyDescent="0.25">
      <c r="G58" s="452"/>
      <c r="H58" s="217"/>
    </row>
    <row r="59" spans="2:10" x14ac:dyDescent="0.25">
      <c r="G59" s="452"/>
      <c r="H59" s="217"/>
    </row>
    <row r="60" spans="2:10" x14ac:dyDescent="0.25">
      <c r="G60" s="452"/>
      <c r="H60" s="217"/>
    </row>
    <row r="61" spans="2:10" x14ac:dyDescent="0.25">
      <c r="G61" s="452"/>
      <c r="H61" s="217"/>
    </row>
    <row r="62" spans="2:10" x14ac:dyDescent="0.25">
      <c r="G62" s="452"/>
      <c r="H62" s="217"/>
      <c r="J62" s="181"/>
    </row>
    <row r="63" spans="2:10" x14ac:dyDescent="0.25">
      <c r="G63" s="452"/>
      <c r="H63" s="217"/>
      <c r="I63" s="215"/>
      <c r="J63" s="181"/>
    </row>
    <row r="64" spans="2:10" x14ac:dyDescent="0.25">
      <c r="G64" s="452"/>
      <c r="H64" s="217"/>
      <c r="J64" s="181"/>
    </row>
    <row r="65" spans="1:22" x14ac:dyDescent="0.25">
      <c r="G65" s="452"/>
      <c r="H65" s="217"/>
      <c r="I65" s="215"/>
      <c r="J65" s="181"/>
    </row>
    <row r="66" spans="1:22" x14ac:dyDescent="0.25">
      <c r="G66" s="452"/>
      <c r="H66" s="217"/>
      <c r="J66" s="181"/>
    </row>
    <row r="67" spans="1:22" x14ac:dyDescent="0.25">
      <c r="G67" s="452"/>
      <c r="H67" s="217"/>
      <c r="I67" s="215"/>
      <c r="J67" s="181"/>
    </row>
    <row r="68" spans="1:22" x14ac:dyDescent="0.25">
      <c r="G68" s="452"/>
      <c r="H68" s="217"/>
      <c r="J68" s="181"/>
    </row>
    <row r="69" spans="1:22" x14ac:dyDescent="0.25">
      <c r="G69" s="452"/>
      <c r="H69" s="217"/>
      <c r="I69" s="215"/>
      <c r="J69" s="181"/>
    </row>
    <row r="70" spans="1:22" s="28" customFormat="1" x14ac:dyDescent="0.25">
      <c r="A70" s="26"/>
      <c r="B70" s="26"/>
      <c r="C70" s="26"/>
      <c r="D70" s="26"/>
      <c r="E70" s="26"/>
      <c r="F70" s="26"/>
      <c r="G70" s="452"/>
      <c r="H70" s="217"/>
      <c r="I70" s="26"/>
      <c r="J70" s="181"/>
      <c r="K70" s="26"/>
      <c r="L70" s="26"/>
      <c r="M70" s="26"/>
      <c r="N70" s="26"/>
      <c r="V70" s="190"/>
    </row>
    <row r="71" spans="1:22" s="28" customFormat="1" x14ac:dyDescent="0.25">
      <c r="A71" s="26"/>
      <c r="B71" s="26"/>
      <c r="C71" s="26"/>
      <c r="D71" s="26"/>
      <c r="E71" s="26"/>
      <c r="F71" s="26"/>
      <c r="G71" s="452"/>
      <c r="H71" s="217"/>
      <c r="I71" s="215"/>
      <c r="J71" s="181"/>
      <c r="K71" s="26"/>
      <c r="L71" s="26"/>
      <c r="M71" s="26"/>
      <c r="N71" s="26"/>
      <c r="V71" s="190"/>
    </row>
    <row r="72" spans="1:22" s="28" customFormat="1" x14ac:dyDescent="0.25">
      <c r="A72" s="26"/>
      <c r="B72" s="26"/>
      <c r="C72" s="26"/>
      <c r="D72" s="26"/>
      <c r="E72" s="26"/>
      <c r="F72" s="26"/>
      <c r="G72" s="452"/>
      <c r="H72" s="217"/>
      <c r="I72" s="26"/>
      <c r="J72" s="181"/>
      <c r="K72" s="26"/>
      <c r="L72" s="26"/>
      <c r="M72" s="26"/>
      <c r="N72" s="26"/>
      <c r="V72" s="190"/>
    </row>
    <row r="73" spans="1:22" s="28" customFormat="1" x14ac:dyDescent="0.25">
      <c r="A73" s="26"/>
      <c r="B73" s="26"/>
      <c r="C73" s="26"/>
      <c r="D73" s="26"/>
      <c r="E73" s="26"/>
      <c r="F73" s="26"/>
      <c r="G73" s="452"/>
      <c r="H73" s="217"/>
      <c r="I73" s="215"/>
      <c r="J73" s="181"/>
      <c r="K73" s="26"/>
      <c r="L73" s="26"/>
      <c r="M73" s="26"/>
      <c r="N73" s="26"/>
      <c r="V73" s="190"/>
    </row>
    <row r="74" spans="1:22" s="28" customFormat="1" x14ac:dyDescent="0.25">
      <c r="A74" s="26"/>
      <c r="B74" s="26"/>
      <c r="C74" s="26"/>
      <c r="D74" s="26"/>
      <c r="E74" s="26"/>
      <c r="F74" s="26"/>
      <c r="G74" s="452"/>
      <c r="H74" s="220"/>
      <c r="I74" s="26"/>
      <c r="J74" s="181"/>
      <c r="K74" s="26"/>
      <c r="L74" s="26"/>
      <c r="M74" s="26"/>
      <c r="N74" s="26"/>
      <c r="V74" s="190"/>
    </row>
    <row r="75" spans="1:22" s="28" customFormat="1" x14ac:dyDescent="0.25">
      <c r="A75" s="26"/>
      <c r="B75" s="26"/>
      <c r="C75" s="26"/>
      <c r="D75" s="26"/>
      <c r="E75" s="26"/>
      <c r="F75" s="26"/>
      <c r="G75" s="452"/>
      <c r="H75" s="217"/>
      <c r="I75" s="215"/>
      <c r="J75" s="181"/>
      <c r="K75" s="26"/>
      <c r="L75" s="26"/>
      <c r="M75" s="26"/>
      <c r="N75" s="26"/>
      <c r="V75" s="190"/>
    </row>
    <row r="76" spans="1:22" s="28" customFormat="1" x14ac:dyDescent="0.25">
      <c r="A76" s="26"/>
      <c r="B76" s="26"/>
      <c r="C76" s="26"/>
      <c r="D76" s="26"/>
      <c r="E76" s="26"/>
      <c r="F76" s="26"/>
      <c r="G76" s="452"/>
      <c r="H76" s="217"/>
      <c r="I76" s="26"/>
      <c r="J76" s="181"/>
      <c r="K76" s="26"/>
      <c r="L76" s="26"/>
      <c r="M76" s="26"/>
      <c r="N76" s="26"/>
      <c r="V76" s="190"/>
    </row>
    <row r="77" spans="1:22" s="28" customFormat="1" x14ac:dyDescent="0.25">
      <c r="A77" s="26"/>
      <c r="B77" s="26"/>
      <c r="C77" s="26"/>
      <c r="D77" s="26"/>
      <c r="E77" s="26"/>
      <c r="F77" s="26"/>
      <c r="G77" s="452"/>
      <c r="H77" s="217"/>
      <c r="I77" s="215"/>
      <c r="J77" s="181"/>
      <c r="K77" s="26"/>
      <c r="L77" s="26"/>
      <c r="M77" s="26"/>
      <c r="N77" s="26"/>
      <c r="V77" s="190"/>
    </row>
    <row r="78" spans="1:22" s="28" customFormat="1" x14ac:dyDescent="0.25">
      <c r="A78" s="26"/>
      <c r="B78" s="26"/>
      <c r="C78" s="26"/>
      <c r="D78" s="26"/>
      <c r="E78" s="26"/>
      <c r="F78" s="26"/>
      <c r="G78" s="452"/>
      <c r="H78" s="217"/>
      <c r="I78" s="26"/>
      <c r="J78" s="181"/>
      <c r="K78" s="26"/>
      <c r="L78" s="26"/>
      <c r="M78" s="26"/>
      <c r="N78" s="26"/>
      <c r="V78" s="190"/>
    </row>
    <row r="79" spans="1:22" s="28" customFormat="1" x14ac:dyDescent="0.25">
      <c r="A79" s="26"/>
      <c r="B79" s="26"/>
      <c r="C79" s="26"/>
      <c r="D79" s="26"/>
      <c r="E79" s="26"/>
      <c r="F79" s="26"/>
      <c r="G79" s="452"/>
      <c r="H79" s="217"/>
      <c r="I79" s="215"/>
      <c r="J79" s="181"/>
      <c r="K79" s="26"/>
      <c r="L79" s="26"/>
      <c r="M79" s="26"/>
      <c r="N79" s="26"/>
      <c r="V79" s="190"/>
    </row>
    <row r="80" spans="1:22" s="28" customFormat="1" x14ac:dyDescent="0.25">
      <c r="A80" s="26"/>
      <c r="B80" s="26"/>
      <c r="C80" s="26"/>
      <c r="D80" s="26"/>
      <c r="E80" s="26"/>
      <c r="F80" s="26"/>
      <c r="G80" s="452"/>
      <c r="H80" s="217"/>
      <c r="I80" s="26"/>
      <c r="J80" s="181"/>
      <c r="K80" s="26"/>
      <c r="L80" s="26"/>
      <c r="M80" s="26"/>
      <c r="N80" s="26"/>
      <c r="V80" s="190"/>
    </row>
    <row r="81" spans="1:22" s="28" customFormat="1" x14ac:dyDescent="0.25">
      <c r="A81" s="26"/>
      <c r="B81" s="26"/>
      <c r="C81" s="26"/>
      <c r="D81" s="26"/>
      <c r="E81" s="26"/>
      <c r="F81" s="26"/>
      <c r="G81" s="452"/>
      <c r="H81" s="219"/>
      <c r="I81" s="215"/>
      <c r="J81" s="181"/>
      <c r="K81" s="26"/>
      <c r="L81" s="26"/>
      <c r="M81" s="26"/>
      <c r="N81" s="26"/>
      <c r="V81" s="190"/>
    </row>
    <row r="82" spans="1:22" s="28" customFormat="1" x14ac:dyDescent="0.25">
      <c r="A82" s="26"/>
      <c r="B82" s="26"/>
      <c r="C82" s="26"/>
      <c r="D82" s="26"/>
      <c r="E82" s="26"/>
      <c r="F82" s="26"/>
      <c r="G82" s="452"/>
      <c r="H82" s="219"/>
      <c r="I82" s="26"/>
      <c r="J82" s="181"/>
      <c r="K82" s="26"/>
      <c r="L82" s="26"/>
      <c r="M82" s="26"/>
      <c r="N82" s="26"/>
      <c r="V82" s="190"/>
    </row>
    <row r="83" spans="1:22" s="28" customFormat="1" x14ac:dyDescent="0.25">
      <c r="A83" s="26"/>
      <c r="B83" s="26"/>
      <c r="C83" s="26"/>
      <c r="D83" s="26"/>
      <c r="E83" s="26"/>
      <c r="F83" s="26"/>
      <c r="G83" s="452"/>
      <c r="H83" s="217"/>
      <c r="I83" s="215"/>
      <c r="J83" s="181"/>
      <c r="K83" s="26"/>
      <c r="L83" s="26"/>
      <c r="M83" s="26"/>
      <c r="N83" s="26"/>
      <c r="V83" s="190"/>
    </row>
    <row r="84" spans="1:22" s="28" customFormat="1" x14ac:dyDescent="0.25">
      <c r="A84" s="26"/>
      <c r="B84" s="26"/>
      <c r="C84" s="26"/>
      <c r="D84" s="26"/>
      <c r="E84" s="26"/>
      <c r="F84" s="26"/>
      <c r="G84" s="452"/>
      <c r="H84" s="217"/>
      <c r="I84" s="26"/>
      <c r="J84" s="181"/>
      <c r="K84" s="26"/>
      <c r="L84" s="26"/>
      <c r="M84" s="26"/>
      <c r="N84" s="26"/>
      <c r="V84" s="190"/>
    </row>
  </sheetData>
  <sortState xmlns:xlrd2="http://schemas.microsoft.com/office/spreadsheetml/2017/richdata2" ref="N8:Q27">
    <sortCondition descending="1" ref="Q8"/>
  </sortState>
  <mergeCells count="25">
    <mergeCell ref="G83:G84"/>
    <mergeCell ref="G71:G72"/>
    <mergeCell ref="G73:G74"/>
    <mergeCell ref="G75:G76"/>
    <mergeCell ref="G77:G78"/>
    <mergeCell ref="G79:G80"/>
    <mergeCell ref="G81:G82"/>
    <mergeCell ref="G69:G70"/>
    <mergeCell ref="G46:G47"/>
    <mergeCell ref="G49:G50"/>
    <mergeCell ref="G51:G52"/>
    <mergeCell ref="G53:G54"/>
    <mergeCell ref="G55:G56"/>
    <mergeCell ref="G57:G58"/>
    <mergeCell ref="G59:G60"/>
    <mergeCell ref="G61:G62"/>
    <mergeCell ref="G63:G64"/>
    <mergeCell ref="G65:G66"/>
    <mergeCell ref="G67:G68"/>
    <mergeCell ref="G44:G45"/>
    <mergeCell ref="B7:M7"/>
    <mergeCell ref="B8:M8"/>
    <mergeCell ref="H11:I11"/>
    <mergeCell ref="I40:K42"/>
    <mergeCell ref="B21:D21"/>
  </mergeCells>
  <hyperlinks>
    <hyperlink ref="O2" location="ÍNDICE!A1" display="INDICE" xr:uid="{00000000-0004-0000-4000-000000000000}"/>
  </hyperlinks>
  <printOptions horizontalCentered="1" verticalCentered="1"/>
  <pageMargins left="0.39370078740157483" right="0" top="0.98425196850393704" bottom="0.98425196850393704" header="0" footer="0"/>
  <pageSetup paperSize="9" scale="80" orientation="landscape" r:id="rId1"/>
  <headerFooter alignWithMargins="0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sheetPr codeName="Hoja62"/>
  <dimension ref="A1:T61"/>
  <sheetViews>
    <sheetView showGridLines="0" zoomScale="90" zoomScaleNormal="90" workbookViewId="0">
      <selection activeCell="D11" sqref="D11"/>
    </sheetView>
  </sheetViews>
  <sheetFormatPr baseColWidth="10" defaultRowHeight="13.2" x14ac:dyDescent="0.25"/>
  <cols>
    <col min="1" max="1" width="11.44140625" style="3" customWidth="1"/>
    <col min="2" max="3" width="11.44140625" style="3"/>
    <col min="4" max="5" width="10.88671875" style="3" customWidth="1"/>
    <col min="6" max="14" width="11.44140625" style="3"/>
    <col min="15" max="15" width="22.44140625" style="2" customWidth="1"/>
    <col min="16" max="16" width="11.6640625" style="2" customWidth="1"/>
    <col min="17" max="17" width="11.44140625" style="2"/>
    <col min="18" max="18" width="11.44140625" style="3"/>
  </cols>
  <sheetData>
    <row r="1" spans="1:20" x14ac:dyDescent="0.25">
      <c r="O1" s="28"/>
    </row>
    <row r="2" spans="1:20" x14ac:dyDescent="0.25">
      <c r="O2" s="335" t="s">
        <v>151</v>
      </c>
    </row>
    <row r="6" spans="1:20" x14ac:dyDescent="0.25">
      <c r="N6" s="1"/>
      <c r="O6" s="1"/>
      <c r="P6" s="1"/>
      <c r="Q6" s="1"/>
      <c r="R6" s="1"/>
    </row>
    <row r="7" spans="1:20" ht="15.6" x14ac:dyDescent="0.3">
      <c r="A7" s="453" t="s">
        <v>196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453"/>
      <c r="N7" s="1"/>
      <c r="O7" s="1"/>
      <c r="P7" s="1"/>
      <c r="Q7" s="1"/>
      <c r="R7" s="1"/>
    </row>
    <row r="8" spans="1:20" x14ac:dyDescent="0.25">
      <c r="A8" s="454" t="s">
        <v>197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454"/>
      <c r="N8" s="1"/>
      <c r="O8" s="1"/>
      <c r="P8" s="1"/>
      <c r="Q8" s="1"/>
      <c r="R8" s="1"/>
      <c r="S8" s="2"/>
      <c r="T8" s="2"/>
    </row>
    <row r="9" spans="1:20" x14ac:dyDescent="0.25">
      <c r="N9" s="1"/>
      <c r="O9" s="1"/>
      <c r="P9" s="1"/>
      <c r="Q9" s="1"/>
      <c r="R9" s="1"/>
      <c r="S9" s="2"/>
      <c r="T9" s="2"/>
    </row>
    <row r="10" spans="1:20" ht="18" customHeight="1" x14ac:dyDescent="0.25">
      <c r="G10" s="455" t="s">
        <v>177</v>
      </c>
      <c r="H10" s="455"/>
      <c r="I10" s="455"/>
      <c r="N10" s="1"/>
      <c r="O10" s="1"/>
      <c r="P10" s="1"/>
      <c r="Q10" s="1"/>
      <c r="R10" s="1"/>
      <c r="S10" s="2"/>
      <c r="T10" s="2"/>
    </row>
    <row r="11" spans="1:20" x14ac:dyDescent="0.25">
      <c r="N11" s="1"/>
      <c r="O11" s="306" t="s">
        <v>178</v>
      </c>
      <c r="P11" s="8">
        <v>49448.502918000013</v>
      </c>
      <c r="Q11" s="41">
        <v>0.27449190958360487</v>
      </c>
      <c r="R11" s="1"/>
      <c r="S11" s="2"/>
      <c r="T11" s="2"/>
    </row>
    <row r="12" spans="1:20" x14ac:dyDescent="0.25">
      <c r="N12" s="1"/>
      <c r="O12" s="306" t="s">
        <v>176</v>
      </c>
      <c r="P12" s="8">
        <v>36185.019838000022</v>
      </c>
      <c r="Q12" s="41">
        <v>0.20086543793093622</v>
      </c>
      <c r="R12" s="1"/>
      <c r="S12" s="2"/>
      <c r="T12" s="2"/>
    </row>
    <row r="13" spans="1:20" s="1" customFormat="1" x14ac:dyDescent="0.25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O13" s="306" t="s">
        <v>182</v>
      </c>
      <c r="P13" s="8">
        <v>28237.271962999963</v>
      </c>
      <c r="Q13" s="41">
        <v>0.15674696391534229</v>
      </c>
      <c r="S13" s="2"/>
      <c r="T13" s="2"/>
    </row>
    <row r="14" spans="1:20" s="1" customFormat="1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O14" s="306" t="s">
        <v>183</v>
      </c>
      <c r="P14" s="8">
        <v>15574.900937000009</v>
      </c>
      <c r="Q14" s="41">
        <v>8.6457305024220998E-2</v>
      </c>
      <c r="S14" s="2"/>
      <c r="T14" s="2"/>
    </row>
    <row r="15" spans="1:20" s="1" customFormat="1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O15" s="306" t="s">
        <v>175</v>
      </c>
      <c r="P15" s="8">
        <v>10394.231347999999</v>
      </c>
      <c r="Q15" s="41">
        <v>5.7699065553058496E-2</v>
      </c>
      <c r="S15" s="2"/>
      <c r="T15" s="2"/>
    </row>
    <row r="16" spans="1:20" s="1" customFormat="1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O16" s="306" t="s">
        <v>482</v>
      </c>
      <c r="P16" s="8">
        <v>10391.097308000006</v>
      </c>
      <c r="Q16" s="41">
        <v>5.7681668289773572E-2</v>
      </c>
      <c r="S16" s="2"/>
      <c r="T16" s="2"/>
    </row>
    <row r="17" spans="1:20" s="1" customFormat="1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O17" s="306" t="s">
        <v>180</v>
      </c>
      <c r="P17" s="8">
        <v>5064.5143820000012</v>
      </c>
      <c r="Q17" s="41">
        <v>2.8113454236099192E-2</v>
      </c>
      <c r="S17" s="2"/>
      <c r="T17" s="2"/>
    </row>
    <row r="18" spans="1:20" s="1" customFormat="1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O18" s="306" t="s">
        <v>483</v>
      </c>
      <c r="P18" s="8">
        <v>4840.823378000001</v>
      </c>
      <c r="Q18" s="41">
        <v>2.6871730680859206E-2</v>
      </c>
      <c r="S18" s="2"/>
      <c r="T18" s="2"/>
    </row>
    <row r="19" spans="1:20" s="1" customFormat="1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O19" s="306" t="s">
        <v>188</v>
      </c>
      <c r="P19" s="8">
        <v>3880.4090700000011</v>
      </c>
      <c r="Q19" s="41">
        <v>2.1540407347744251E-2</v>
      </c>
      <c r="S19" s="2"/>
      <c r="T19" s="2"/>
    </row>
    <row r="20" spans="1:20" s="1" customFormat="1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O20" s="306" t="s">
        <v>481</v>
      </c>
      <c r="P20" s="8">
        <v>3855.3758539999976</v>
      </c>
      <c r="Q20" s="41">
        <v>2.140144631035441E-2</v>
      </c>
      <c r="S20" s="2"/>
      <c r="T20" s="2"/>
    </row>
    <row r="21" spans="1:20" s="1" customFormat="1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O21" s="306" t="s">
        <v>179</v>
      </c>
      <c r="P21" s="8">
        <v>3471.6166990000006</v>
      </c>
      <c r="Q21" s="41">
        <v>1.927117386407182E-2</v>
      </c>
      <c r="S21" s="2"/>
      <c r="T21" s="2"/>
    </row>
    <row r="22" spans="1:20" s="1" customFormat="1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O22" s="306" t="s">
        <v>186</v>
      </c>
      <c r="P22" s="8">
        <v>2945.4099619999997</v>
      </c>
      <c r="Q22" s="41">
        <v>1.6350165470462599E-2</v>
      </c>
      <c r="S22" s="2"/>
      <c r="T22" s="2"/>
    </row>
    <row r="23" spans="1:20" s="1" customFormat="1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O23" s="306" t="s">
        <v>194</v>
      </c>
      <c r="P23" s="8">
        <v>1752.8959870000001</v>
      </c>
      <c r="Q23" s="41">
        <v>9.7304415377542156E-3</v>
      </c>
      <c r="S23" s="2"/>
      <c r="T23" s="2"/>
    </row>
    <row r="24" spans="1:20" s="1" customFormat="1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O24" s="306" t="s">
        <v>191</v>
      </c>
      <c r="P24" s="8">
        <v>1637.5122570000008</v>
      </c>
      <c r="Q24" s="41">
        <v>9.0899388225334915E-3</v>
      </c>
      <c r="S24" s="2"/>
      <c r="T24" s="2"/>
    </row>
    <row r="25" spans="1:20" s="1" customFormat="1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O25" s="306" t="s">
        <v>184</v>
      </c>
      <c r="P25" s="8">
        <v>1041.2819749999999</v>
      </c>
      <c r="Q25" s="41">
        <v>5.7802251001757496E-3</v>
      </c>
      <c r="S25" s="2"/>
      <c r="T25" s="2"/>
    </row>
    <row r="26" spans="1:20" s="1" customFormat="1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O26" s="306" t="s">
        <v>485</v>
      </c>
      <c r="P26" s="8">
        <v>918.02648600000009</v>
      </c>
      <c r="Q26" s="41">
        <v>5.0960257302094776E-3</v>
      </c>
      <c r="S26" s="2"/>
      <c r="T26" s="2"/>
    </row>
    <row r="27" spans="1:20" s="1" customFormat="1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O27" s="306" t="s">
        <v>190</v>
      </c>
      <c r="P27" s="8">
        <v>212.35000200000002</v>
      </c>
      <c r="Q27" s="41">
        <v>1.178768903190484E-3</v>
      </c>
      <c r="S27" s="2"/>
      <c r="T27" s="2"/>
    </row>
    <row r="28" spans="1:20" s="1" customFormat="1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O28" s="306" t="s">
        <v>189</v>
      </c>
      <c r="P28" s="8">
        <v>176.44074499999996</v>
      </c>
      <c r="Q28" s="41">
        <v>9.794342430086804E-4</v>
      </c>
      <c r="S28" s="2"/>
      <c r="T28" s="2"/>
    </row>
    <row r="29" spans="1:20" s="1" customFormat="1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O29" s="306" t="s">
        <v>484</v>
      </c>
      <c r="P29" s="8">
        <v>56.829646999999994</v>
      </c>
      <c r="Q29" s="41">
        <v>3.1546512847639322E-4</v>
      </c>
      <c r="S29" s="2"/>
      <c r="T29" s="2"/>
    </row>
    <row r="30" spans="1:20" s="1" customFormat="1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O30" s="306" t="s">
        <v>192</v>
      </c>
      <c r="P30" s="8">
        <v>28.768612000000005</v>
      </c>
      <c r="Q30" s="41">
        <v>1.5969646759670194E-4</v>
      </c>
      <c r="S30" s="2"/>
      <c r="T30" s="2"/>
    </row>
    <row r="31" spans="1:20" s="1" customFormat="1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O31" s="306" t="s">
        <v>185</v>
      </c>
      <c r="P31" s="8">
        <v>20.000672999999999</v>
      </c>
      <c r="Q31" s="41">
        <v>1.1102505840937794E-4</v>
      </c>
      <c r="S31" s="2"/>
      <c r="T31" s="2"/>
    </row>
    <row r="32" spans="1:20" s="1" customFormat="1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O32" s="306" t="s">
        <v>181</v>
      </c>
      <c r="P32" s="8">
        <v>12.29508</v>
      </c>
      <c r="Q32" s="41">
        <v>6.825080211790746E-5</v>
      </c>
      <c r="S32" s="2"/>
      <c r="T32" s="2"/>
    </row>
    <row r="33" spans="1:20" s="1" customFormat="1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O33" s="37"/>
      <c r="P33" s="194"/>
      <c r="Q33" s="41"/>
      <c r="S33" s="2"/>
      <c r="T33" s="2"/>
    </row>
    <row r="34" spans="1:20" s="1" customFormat="1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O34" s="37"/>
      <c r="P34" s="194"/>
      <c r="Q34" s="41"/>
      <c r="S34" s="2"/>
      <c r="T34" s="2"/>
    </row>
    <row r="35" spans="1:20" s="1" customFormat="1" x14ac:dyDescent="0.2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O35" s="37"/>
      <c r="P35" s="194">
        <f>SUM(P11:P34)</f>
        <v>180145.57512099997</v>
      </c>
      <c r="Q35" s="41">
        <f>SUM(Q11:Q34)</f>
        <v>1.0000000000000007</v>
      </c>
      <c r="S35" s="2"/>
      <c r="T35" s="2"/>
    </row>
    <row r="36" spans="1:20" s="1" customFormat="1" x14ac:dyDescent="0.25">
      <c r="A36" s="2"/>
      <c r="B36" s="2"/>
      <c r="C36" s="2"/>
      <c r="D36" s="2"/>
      <c r="E36" s="2"/>
      <c r="F36" s="3"/>
      <c r="G36" s="3"/>
      <c r="H36" s="3"/>
      <c r="I36" s="3"/>
      <c r="J36" s="3"/>
      <c r="K36" s="3"/>
      <c r="L36" s="3"/>
      <c r="M36" s="3"/>
      <c r="S36" s="2"/>
      <c r="T36" s="2"/>
    </row>
    <row r="37" spans="1:20" s="1" customFormat="1" x14ac:dyDescent="0.25">
      <c r="A37" s="2"/>
      <c r="B37" s="2"/>
      <c r="C37" s="2"/>
      <c r="D37" s="2"/>
      <c r="E37" s="2"/>
      <c r="F37" s="3"/>
      <c r="G37" s="3"/>
      <c r="H37" s="3"/>
      <c r="I37" s="3"/>
      <c r="J37" s="3"/>
      <c r="K37" s="3"/>
      <c r="L37" s="3"/>
      <c r="M37" s="3"/>
      <c r="S37" s="2"/>
      <c r="T37" s="2"/>
    </row>
    <row r="38" spans="1:20" s="2" customFormat="1" x14ac:dyDescent="0.25">
      <c r="A38" s="1"/>
      <c r="B38" s="1"/>
      <c r="C38" s="1"/>
      <c r="D38" s="1"/>
      <c r="E38" s="1"/>
      <c r="F38" s="1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</row>
    <row r="39" spans="1:20" s="2" customFormat="1" ht="20.399999999999999" x14ac:dyDescent="0.25">
      <c r="A39" s="1"/>
      <c r="B39" s="69" t="s">
        <v>3</v>
      </c>
      <c r="C39" s="146">
        <v>81200.912708246498</v>
      </c>
      <c r="D39" s="7">
        <f>+C39/$C$44</f>
        <v>0.15109664559348537</v>
      </c>
      <c r="E39" s="7"/>
      <c r="F39" s="1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</row>
    <row r="40" spans="1:20" s="2" customFormat="1" ht="20.399999999999999" x14ac:dyDescent="0.25">
      <c r="A40" s="1"/>
      <c r="B40" s="69" t="s">
        <v>5</v>
      </c>
      <c r="C40" s="146">
        <v>395161.18272261327</v>
      </c>
      <c r="D40" s="7">
        <f>+C40/$C$44</f>
        <v>0.73530613372129638</v>
      </c>
      <c r="E40" s="7"/>
      <c r="F40" s="1"/>
      <c r="G40" s="3"/>
      <c r="H40" s="3"/>
      <c r="I40" s="3"/>
      <c r="J40" s="3"/>
      <c r="K40" s="3"/>
      <c r="L40" s="3"/>
      <c r="M40" s="3"/>
      <c r="N40" s="3"/>
    </row>
    <row r="41" spans="1:20" s="2" customFormat="1" ht="20.399999999999999" x14ac:dyDescent="0.25">
      <c r="A41" s="1"/>
      <c r="B41" s="69" t="s">
        <v>7</v>
      </c>
      <c r="C41" s="146">
        <v>46676.453113285323</v>
      </c>
      <c r="D41" s="7">
        <f>+C41/$C$44</f>
        <v>8.6854386956943225E-2</v>
      </c>
      <c r="E41" s="7"/>
      <c r="F41" s="1"/>
      <c r="G41" s="3"/>
      <c r="H41" s="3"/>
      <c r="I41" s="3"/>
      <c r="J41" s="3"/>
      <c r="K41" s="3"/>
      <c r="L41" s="3"/>
      <c r="M41" s="3"/>
      <c r="N41" s="3"/>
    </row>
    <row r="42" spans="1:20" s="2" customFormat="1" ht="20.399999999999999" x14ac:dyDescent="0.25">
      <c r="A42" s="1"/>
      <c r="B42" s="69" t="s">
        <v>466</v>
      </c>
      <c r="C42" s="32">
        <v>14371.877672143659</v>
      </c>
      <c r="D42" s="7">
        <f>+C42/$C$44</f>
        <v>2.6742833728275094E-2</v>
      </c>
      <c r="E42" s="7"/>
      <c r="F42" s="1"/>
      <c r="G42" s="3"/>
      <c r="H42" s="3"/>
      <c r="I42" s="3"/>
      <c r="J42" s="3"/>
      <c r="K42" s="3"/>
      <c r="L42" s="3"/>
      <c r="M42" s="3"/>
      <c r="N42" s="3"/>
    </row>
    <row r="43" spans="1:20" s="2" customFormat="1" x14ac:dyDescent="0.25">
      <c r="A43" s="1"/>
      <c r="B43" s="1"/>
      <c r="C43" s="1"/>
      <c r="D43" s="1"/>
      <c r="E43" s="1"/>
      <c r="F43" s="1"/>
      <c r="G43" s="3"/>
      <c r="H43" s="3"/>
      <c r="I43" s="3"/>
      <c r="J43" s="3"/>
      <c r="K43" s="3"/>
      <c r="L43" s="3"/>
      <c r="M43" s="3"/>
      <c r="N43" s="3"/>
    </row>
    <row r="44" spans="1:20" s="2" customFormat="1" x14ac:dyDescent="0.25">
      <c r="A44" s="1"/>
      <c r="B44" s="1"/>
      <c r="C44" s="32">
        <f>SUM(C39:C43)</f>
        <v>537410.4262162887</v>
      </c>
      <c r="D44" s="1"/>
      <c r="E44" s="1"/>
      <c r="F44" s="1"/>
      <c r="G44" s="3"/>
      <c r="H44" s="3"/>
      <c r="I44" s="3"/>
      <c r="J44" s="3"/>
      <c r="K44" s="3"/>
      <c r="L44" s="3"/>
      <c r="M44" s="3"/>
      <c r="N44" s="3"/>
    </row>
    <row r="45" spans="1:20" s="2" customFormat="1" ht="12.75" customHeight="1" x14ac:dyDescent="0.25">
      <c r="A45" s="1"/>
      <c r="B45" s="1"/>
      <c r="C45" s="1"/>
      <c r="D45" s="1"/>
      <c r="E45" s="1"/>
      <c r="F45" s="7"/>
      <c r="G45" s="3"/>
      <c r="H45" s="3"/>
      <c r="I45" s="3"/>
      <c r="J45" s="3"/>
      <c r="K45" s="3"/>
      <c r="L45" s="3"/>
      <c r="M45" s="3"/>
      <c r="N45" s="3"/>
    </row>
    <row r="46" spans="1:20" s="1" customFormat="1" ht="12.75" customHeight="1" x14ac:dyDescent="0.25">
      <c r="F46" s="7"/>
      <c r="G46" s="3"/>
      <c r="H46" s="3"/>
      <c r="I46" s="3"/>
      <c r="J46" s="3"/>
      <c r="K46" s="3"/>
      <c r="L46" s="3"/>
      <c r="M46" s="3"/>
      <c r="N46" s="3"/>
      <c r="O46" s="2"/>
      <c r="P46" s="2"/>
      <c r="Q46" s="2"/>
      <c r="R46" s="2"/>
      <c r="S46" s="2"/>
      <c r="T46" s="2"/>
    </row>
    <row r="47" spans="1:20" x14ac:dyDescent="0.25">
      <c r="A47" s="1"/>
      <c r="B47" s="1"/>
      <c r="C47" s="16"/>
      <c r="D47" s="7"/>
      <c r="E47" s="1"/>
      <c r="F47" s="7"/>
      <c r="R47" s="2"/>
      <c r="S47" s="2"/>
      <c r="T47" s="2"/>
    </row>
    <row r="48" spans="1:20" x14ac:dyDescent="0.25">
      <c r="A48" s="2"/>
      <c r="B48" s="2"/>
      <c r="C48" s="23"/>
      <c r="D48" s="24"/>
      <c r="E48" s="2"/>
      <c r="R48" s="2"/>
      <c r="S48" s="2"/>
      <c r="T48" s="2"/>
    </row>
    <row r="49" spans="1:18" x14ac:dyDescent="0.25">
      <c r="A49" s="2"/>
      <c r="B49" s="2"/>
      <c r="C49" s="23"/>
      <c r="D49" s="24"/>
      <c r="E49" s="2"/>
    </row>
    <row r="50" spans="1:18" x14ac:dyDescent="0.25">
      <c r="C50" s="9"/>
      <c r="D50" s="31"/>
    </row>
    <row r="51" spans="1:18" x14ac:dyDescent="0.25">
      <c r="C51" s="9"/>
    </row>
    <row r="54" spans="1:18" s="2" customFormat="1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R54" s="3"/>
    </row>
    <row r="55" spans="1:18" s="2" customFormat="1" x14ac:dyDescent="0.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R55" s="3"/>
    </row>
    <row r="56" spans="1:18" s="2" customFormat="1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R56" s="3"/>
    </row>
    <row r="57" spans="1:18" s="2" customFormat="1" x14ac:dyDescent="0.25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R57" s="3"/>
    </row>
    <row r="58" spans="1:18" s="2" customFormat="1" x14ac:dyDescent="0.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R58" s="3"/>
    </row>
    <row r="59" spans="1:18" s="2" customFormat="1" x14ac:dyDescent="0.25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R59" s="3"/>
    </row>
    <row r="60" spans="1:18" s="2" customFormat="1" x14ac:dyDescent="0.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R60" s="3"/>
    </row>
    <row r="61" spans="1:18" s="2" customFormat="1" x14ac:dyDescent="0.25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R61" s="3"/>
    </row>
  </sheetData>
  <sortState xmlns:xlrd2="http://schemas.microsoft.com/office/spreadsheetml/2017/richdata2" ref="O11:Q32">
    <sortCondition descending="1" ref="Q11"/>
  </sortState>
  <mergeCells count="3">
    <mergeCell ref="A7:L7"/>
    <mergeCell ref="A8:L8"/>
    <mergeCell ref="G10:I10"/>
  </mergeCells>
  <hyperlinks>
    <hyperlink ref="O2" location="ÍNDICE!A1" display="INDICE" xr:uid="{00000000-0004-0000-4100-000000000000}"/>
  </hyperlinks>
  <printOptions horizontalCentered="1" verticalCentered="1"/>
  <pageMargins left="0.74803149606299213" right="0.74803149606299213" top="0.98425196850393704" bottom="0.98425196850393704" header="0" footer="0"/>
  <pageSetup paperSize="9" scale="85" orientation="landscape" horizontalDpi="1200" verticalDpi="1200" r:id="rId1"/>
  <headerFooter alignWithMargins="0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sheetPr codeName="Hoja63"/>
  <dimension ref="A1:S52"/>
  <sheetViews>
    <sheetView showGridLines="0" zoomScale="90" zoomScaleNormal="90" workbookViewId="0">
      <selection activeCell="I58" sqref="I58"/>
    </sheetView>
  </sheetViews>
  <sheetFormatPr baseColWidth="10" defaultRowHeight="13.2" x14ac:dyDescent="0.25"/>
  <cols>
    <col min="1" max="1" width="16.44140625" style="3" customWidth="1"/>
    <col min="2" max="3" width="11.44140625" style="3"/>
    <col min="4" max="5" width="7.5546875" style="3" customWidth="1"/>
    <col min="6" max="6" width="10.6640625" style="3" customWidth="1"/>
    <col min="7" max="9" width="11.44140625" style="3"/>
    <col min="10" max="10" width="11.44140625" style="3" customWidth="1"/>
    <col min="11" max="11" width="11.44140625" style="3"/>
    <col min="12" max="12" width="15.44140625" style="3" customWidth="1"/>
    <col min="13" max="14" width="11.44140625" style="3"/>
    <col min="15" max="15" width="11.44140625" style="3" customWidth="1"/>
    <col min="16" max="19" width="11.44140625" style="3"/>
  </cols>
  <sheetData>
    <row r="1" spans="1:19" x14ac:dyDescent="0.25">
      <c r="N1" s="26"/>
    </row>
    <row r="2" spans="1:19" x14ac:dyDescent="0.25">
      <c r="O2" s="335" t="s">
        <v>151</v>
      </c>
    </row>
    <row r="7" spans="1:19" ht="15.6" x14ac:dyDescent="0.3">
      <c r="A7" s="453" t="s">
        <v>198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453"/>
      <c r="O7" s="2"/>
      <c r="P7" s="2"/>
      <c r="Q7" s="2"/>
      <c r="R7" s="2"/>
      <c r="S7" s="2"/>
    </row>
    <row r="8" spans="1:19" x14ac:dyDescent="0.25">
      <c r="A8" s="454" t="s">
        <v>197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454"/>
      <c r="O8" s="1"/>
      <c r="P8" s="1"/>
      <c r="Q8" s="1"/>
      <c r="S8" s="2"/>
    </row>
    <row r="9" spans="1:19" ht="17.25" customHeight="1" x14ac:dyDescent="0.25">
      <c r="O9" s="306" t="s">
        <v>182</v>
      </c>
      <c r="P9" s="8">
        <v>1550.5483739999993</v>
      </c>
      <c r="Q9" s="7">
        <v>0.29269779322446254</v>
      </c>
      <c r="R9" s="31"/>
      <c r="S9" s="2"/>
    </row>
    <row r="10" spans="1:19" x14ac:dyDescent="0.25">
      <c r="G10" s="457" t="s">
        <v>177</v>
      </c>
      <c r="H10" s="457"/>
      <c r="O10" s="306" t="s">
        <v>188</v>
      </c>
      <c r="P10" s="8">
        <v>1224.8423740000001</v>
      </c>
      <c r="Q10" s="7">
        <v>0.23121410845941914</v>
      </c>
      <c r="R10" s="31"/>
      <c r="S10" s="2"/>
    </row>
    <row r="11" spans="1:19" x14ac:dyDescent="0.25">
      <c r="O11" s="306" t="s">
        <v>191</v>
      </c>
      <c r="P11" s="8">
        <v>893.78677399999992</v>
      </c>
      <c r="Q11" s="7">
        <v>0.16872057702277887</v>
      </c>
      <c r="R11" s="31"/>
      <c r="S11" s="2"/>
    </row>
    <row r="12" spans="1:19" x14ac:dyDescent="0.25">
      <c r="O12" s="306" t="s">
        <v>485</v>
      </c>
      <c r="P12" s="8">
        <v>370.64949000000001</v>
      </c>
      <c r="Q12" s="7">
        <v>6.9967689884387022E-2</v>
      </c>
      <c r="R12" s="31"/>
      <c r="S12" s="2"/>
    </row>
    <row r="13" spans="1:19" x14ac:dyDescent="0.25">
      <c r="O13" s="306" t="s">
        <v>181</v>
      </c>
      <c r="P13" s="8">
        <v>357.48352899999998</v>
      </c>
      <c r="Q13" s="7">
        <v>6.7482344831631291E-2</v>
      </c>
      <c r="R13" s="31"/>
      <c r="S13" s="2"/>
    </row>
    <row r="14" spans="1:19" x14ac:dyDescent="0.25">
      <c r="O14" s="306" t="s">
        <v>179</v>
      </c>
      <c r="P14" s="8">
        <v>248.64644799999999</v>
      </c>
      <c r="Q14" s="7">
        <v>4.6937114535132274E-2</v>
      </c>
      <c r="R14" s="31"/>
      <c r="S14" s="2"/>
    </row>
    <row r="15" spans="1:19" x14ac:dyDescent="0.25">
      <c r="O15" s="306" t="s">
        <v>176</v>
      </c>
      <c r="P15" s="8">
        <v>144.29096800000002</v>
      </c>
      <c r="Q15" s="7">
        <v>2.7237878304222172E-2</v>
      </c>
      <c r="R15" s="31"/>
      <c r="S15" s="2"/>
    </row>
    <row r="16" spans="1:19" x14ac:dyDescent="0.25">
      <c r="O16" s="306" t="s">
        <v>193</v>
      </c>
      <c r="P16" s="8">
        <v>101.03839000000001</v>
      </c>
      <c r="Q16" s="7">
        <v>1.9073067490090845E-2</v>
      </c>
      <c r="R16" s="31"/>
      <c r="S16" s="2"/>
    </row>
    <row r="17" spans="15:19" x14ac:dyDescent="0.25">
      <c r="O17" s="306" t="s">
        <v>482</v>
      </c>
      <c r="P17" s="8">
        <v>97.617058000000014</v>
      </c>
      <c r="Q17" s="7">
        <v>1.8427220934717117E-2</v>
      </c>
      <c r="R17" s="31"/>
      <c r="S17" s="2"/>
    </row>
    <row r="18" spans="15:19" x14ac:dyDescent="0.25">
      <c r="O18" s="306" t="s">
        <v>178</v>
      </c>
      <c r="P18" s="8">
        <v>90.687685000000002</v>
      </c>
      <c r="Q18" s="7">
        <v>1.7119159722607406E-2</v>
      </c>
      <c r="R18" s="31"/>
      <c r="S18" s="2"/>
    </row>
    <row r="19" spans="15:19" x14ac:dyDescent="0.25">
      <c r="O19" s="306" t="s">
        <v>184</v>
      </c>
      <c r="P19" s="8">
        <v>77.98852500000001</v>
      </c>
      <c r="Q19" s="7">
        <v>1.4721932928440736E-2</v>
      </c>
      <c r="R19" s="31"/>
      <c r="S19" s="2"/>
    </row>
    <row r="20" spans="15:19" x14ac:dyDescent="0.25">
      <c r="O20" s="306" t="s">
        <v>192</v>
      </c>
      <c r="P20" s="8">
        <v>73.986095000000006</v>
      </c>
      <c r="Q20" s="7">
        <v>1.3966392212536965E-2</v>
      </c>
      <c r="R20" s="31"/>
      <c r="S20" s="2"/>
    </row>
    <row r="21" spans="15:19" x14ac:dyDescent="0.25">
      <c r="O21" s="306" t="s">
        <v>186</v>
      </c>
      <c r="P21" s="8">
        <v>18.934069999999998</v>
      </c>
      <c r="Q21" s="7">
        <v>3.5741938779121907E-3</v>
      </c>
      <c r="R21" s="31"/>
      <c r="S21" s="2"/>
    </row>
    <row r="22" spans="15:19" x14ac:dyDescent="0.25">
      <c r="O22" s="306" t="s">
        <v>194</v>
      </c>
      <c r="P22" s="8">
        <v>16.825365000000001</v>
      </c>
      <c r="Q22" s="7">
        <v>3.1761325788189254E-3</v>
      </c>
      <c r="R22" s="31"/>
      <c r="S22" s="2"/>
    </row>
    <row r="23" spans="15:19" x14ac:dyDescent="0.25">
      <c r="O23" s="306" t="s">
        <v>483</v>
      </c>
      <c r="P23" s="8">
        <v>13.272281999999997</v>
      </c>
      <c r="Q23" s="7">
        <v>2.5054153211815609E-3</v>
      </c>
      <c r="R23" s="31"/>
      <c r="S23" s="2"/>
    </row>
    <row r="24" spans="15:19" x14ac:dyDescent="0.25">
      <c r="O24" s="306" t="s">
        <v>484</v>
      </c>
      <c r="P24" s="8">
        <v>5.5185790000000008</v>
      </c>
      <c r="Q24" s="7">
        <v>1.0417449220677215E-3</v>
      </c>
      <c r="R24" s="31"/>
      <c r="S24" s="2"/>
    </row>
    <row r="25" spans="15:19" x14ac:dyDescent="0.25">
      <c r="O25" s="306" t="s">
        <v>481</v>
      </c>
      <c r="P25" s="8">
        <v>4.6470320000000003</v>
      </c>
      <c r="Q25" s="7">
        <v>8.7722255832275076E-4</v>
      </c>
      <c r="R25" s="31"/>
      <c r="S25" s="2"/>
    </row>
    <row r="26" spans="15:19" x14ac:dyDescent="0.25">
      <c r="O26" s="306" t="s">
        <v>183</v>
      </c>
      <c r="P26" s="8">
        <v>2.6187930000000001</v>
      </c>
      <c r="Q26" s="7">
        <v>4.943508663546348E-4</v>
      </c>
      <c r="R26" s="31"/>
      <c r="S26" s="2"/>
    </row>
    <row r="27" spans="15:19" x14ac:dyDescent="0.25">
      <c r="O27" s="306" t="s">
        <v>175</v>
      </c>
      <c r="P27" s="8">
        <v>1.8907449999999999</v>
      </c>
      <c r="Q27" s="7">
        <v>3.569168807178322E-4</v>
      </c>
      <c r="R27" s="31"/>
      <c r="S27" s="2"/>
    </row>
    <row r="28" spans="15:19" x14ac:dyDescent="0.25">
      <c r="O28" s="306" t="s">
        <v>180</v>
      </c>
      <c r="P28" s="8">
        <v>1.2751640000000002</v>
      </c>
      <c r="Q28" s="7">
        <v>2.4071334700537293E-4</v>
      </c>
      <c r="R28" s="31"/>
      <c r="S28" s="2"/>
    </row>
    <row r="29" spans="15:19" x14ac:dyDescent="0.25">
      <c r="O29" s="306" t="s">
        <v>190</v>
      </c>
      <c r="P29" s="8">
        <v>0.89012899999999995</v>
      </c>
      <c r="Q29" s="7">
        <v>1.6803009719263215E-4</v>
      </c>
      <c r="R29" s="31"/>
      <c r="S29" s="2"/>
    </row>
    <row r="30" spans="15:19" x14ac:dyDescent="0.25">
      <c r="O30" s="306" t="s">
        <v>189</v>
      </c>
      <c r="P30" s="8">
        <v>0</v>
      </c>
      <c r="Q30" s="7">
        <v>0</v>
      </c>
      <c r="R30" s="31"/>
      <c r="S30" s="2"/>
    </row>
    <row r="31" spans="15:19" x14ac:dyDescent="0.25">
      <c r="O31" s="1"/>
      <c r="P31" s="33"/>
      <c r="Q31" s="7"/>
      <c r="R31" s="31"/>
      <c r="S31" s="2"/>
    </row>
    <row r="32" spans="15:19" x14ac:dyDescent="0.25">
      <c r="O32" s="1"/>
      <c r="P32" s="33"/>
      <c r="Q32" s="7"/>
      <c r="R32" s="31"/>
      <c r="S32" s="2"/>
    </row>
    <row r="33" spans="1:19" x14ac:dyDescent="0.25">
      <c r="O33" s="1"/>
      <c r="P33" s="33">
        <f>SUM(P9:P32)</f>
        <v>5297.4378689999976</v>
      </c>
      <c r="Q33" s="1"/>
      <c r="S33" s="2"/>
    </row>
    <row r="34" spans="1:19" x14ac:dyDescent="0.25">
      <c r="O34" s="1"/>
      <c r="P34" s="1"/>
      <c r="Q34" s="1"/>
      <c r="S34" s="2"/>
    </row>
    <row r="35" spans="1:19" x14ac:dyDescent="0.25">
      <c r="S35" s="2"/>
    </row>
    <row r="36" spans="1:19" x14ac:dyDescent="0.25">
      <c r="S36" s="2"/>
    </row>
    <row r="37" spans="1:19" x14ac:dyDescent="0.25">
      <c r="A37" s="2"/>
      <c r="B37" s="2"/>
      <c r="C37" s="2"/>
      <c r="D37" s="2"/>
      <c r="E37" s="2"/>
      <c r="S37" s="2"/>
    </row>
    <row r="38" spans="1:19" s="1" customFormat="1" x14ac:dyDescent="0.25"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2"/>
    </row>
    <row r="39" spans="1:19" s="1" customFormat="1" ht="21" x14ac:dyDescent="0.25">
      <c r="B39" s="309" t="s">
        <v>3</v>
      </c>
      <c r="C39" s="310">
        <v>13042.321362759591</v>
      </c>
      <c r="D39" s="7">
        <f>+C39/$C$43</f>
        <v>0.16355314216281569</v>
      </c>
      <c r="E39" s="7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</row>
    <row r="40" spans="1:19" s="1" customFormat="1" ht="21" x14ac:dyDescent="0.25">
      <c r="B40" s="309" t="s">
        <v>5</v>
      </c>
      <c r="C40" s="310">
        <v>44945.791225982561</v>
      </c>
      <c r="D40" s="7">
        <f>+C40/$C$43</f>
        <v>0.56362860395336667</v>
      </c>
      <c r="E40" s="7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</row>
    <row r="41" spans="1:19" s="1" customFormat="1" ht="21" x14ac:dyDescent="0.25">
      <c r="B41" s="309" t="s">
        <v>7</v>
      </c>
      <c r="C41" s="310">
        <v>21648.865280183232</v>
      </c>
      <c r="D41" s="7">
        <f>+C41/$C$43</f>
        <v>0.27148080792913976</v>
      </c>
      <c r="E41" s="7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</row>
    <row r="42" spans="1:19" ht="21" x14ac:dyDescent="0.25">
      <c r="A42" s="1"/>
      <c r="B42" s="309" t="s">
        <v>466</v>
      </c>
      <c r="C42" s="32">
        <v>106.65279624445589</v>
      </c>
      <c r="D42" s="7">
        <f>+C42/$C$43</f>
        <v>1.3374459546778492E-3</v>
      </c>
      <c r="E42" s="7"/>
      <c r="F42" s="1"/>
    </row>
    <row r="43" spans="1:19" x14ac:dyDescent="0.25">
      <c r="A43" s="1"/>
      <c r="B43" s="1"/>
      <c r="C43" s="32">
        <f>SUM(C39:C42)</f>
        <v>79743.63066516984</v>
      </c>
      <c r="D43" s="1"/>
      <c r="E43" s="1"/>
      <c r="F43" s="1"/>
    </row>
    <row r="44" spans="1:19" x14ac:dyDescent="0.25">
      <c r="A44" s="1"/>
      <c r="B44" s="1"/>
      <c r="C44" s="1"/>
      <c r="D44" s="1"/>
      <c r="E44" s="1"/>
      <c r="F44" s="1"/>
    </row>
    <row r="45" spans="1:19" x14ac:dyDescent="0.25">
      <c r="A45" s="2"/>
      <c r="B45" s="2"/>
      <c r="C45" s="2"/>
      <c r="D45" s="2"/>
      <c r="E45" s="2"/>
      <c r="F45" s="1"/>
    </row>
    <row r="46" spans="1:19" x14ac:dyDescent="0.25">
      <c r="A46" s="1"/>
      <c r="B46" s="1"/>
      <c r="C46" s="1"/>
      <c r="D46" s="1"/>
      <c r="E46" s="1"/>
      <c r="F46" s="1"/>
    </row>
    <row r="48" spans="1:19" x14ac:dyDescent="0.25">
      <c r="A48" s="456"/>
      <c r="B48" s="456"/>
      <c r="C48" s="39"/>
      <c r="E48" s="31"/>
    </row>
    <row r="49" spans="1:5" x14ac:dyDescent="0.25">
      <c r="A49" s="456"/>
      <c r="B49" s="456"/>
      <c r="C49" s="39"/>
      <c r="E49" s="31"/>
    </row>
    <row r="50" spans="1:5" x14ac:dyDescent="0.25">
      <c r="A50" s="456"/>
      <c r="B50" s="456"/>
      <c r="C50" s="39"/>
      <c r="E50" s="31"/>
    </row>
    <row r="51" spans="1:5" x14ac:dyDescent="0.25">
      <c r="E51" s="31"/>
    </row>
    <row r="52" spans="1:5" x14ac:dyDescent="0.25">
      <c r="C52" s="174"/>
    </row>
  </sheetData>
  <sortState xmlns:xlrd2="http://schemas.microsoft.com/office/spreadsheetml/2017/richdata2" ref="O9:Q30">
    <sortCondition descending="1" ref="Q9"/>
  </sortState>
  <mergeCells count="6">
    <mergeCell ref="A50:B50"/>
    <mergeCell ref="A7:L7"/>
    <mergeCell ref="A8:L8"/>
    <mergeCell ref="G10:H10"/>
    <mergeCell ref="A48:B48"/>
    <mergeCell ref="A49:B49"/>
  </mergeCells>
  <hyperlinks>
    <hyperlink ref="O2" location="ÍNDICE!A1" display="INDICE" xr:uid="{00000000-0004-0000-4200-000000000000}"/>
  </hyperlinks>
  <pageMargins left="0.74803149606299213" right="0.74803149606299213" top="0.98425196850393704" bottom="0.98425196850393704" header="0" footer="0"/>
  <pageSetup paperSize="9" scale="90" orientation="landscape" r:id="rId1"/>
  <headerFooter alignWithMargins="0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sheetPr codeName="Hoja64"/>
  <dimension ref="A3:V71"/>
  <sheetViews>
    <sheetView showGridLines="0" zoomScale="90" zoomScaleNormal="90" workbookViewId="0">
      <selection activeCell="J63" sqref="J63"/>
    </sheetView>
  </sheetViews>
  <sheetFormatPr baseColWidth="10" defaultRowHeight="13.2" x14ac:dyDescent="0.25"/>
  <cols>
    <col min="1" max="1" width="8.44140625" style="3" customWidth="1"/>
    <col min="2" max="2" width="11.44140625" style="3"/>
    <col min="3" max="3" width="12.5546875" style="3" customWidth="1"/>
    <col min="4" max="5" width="9.5546875" style="3" customWidth="1"/>
    <col min="6" max="6" width="10.5546875" style="3" customWidth="1"/>
    <col min="7" max="14" width="11.44140625" style="3"/>
    <col min="15" max="15" width="11.44140625" style="2"/>
    <col min="16" max="16" width="12.109375" style="2" bestFit="1" customWidth="1"/>
    <col min="17" max="19" width="11.44140625" style="2"/>
    <col min="20" max="20" width="11.44140625" style="3"/>
    <col min="21" max="21" width="11.44140625" style="2"/>
    <col min="22" max="22" width="11.44140625" style="24"/>
  </cols>
  <sheetData>
    <row r="3" spans="1:22" x14ac:dyDescent="0.25">
      <c r="O3" s="335" t="s">
        <v>151</v>
      </c>
    </row>
    <row r="7" spans="1:22" s="2" customFormat="1" ht="15.6" x14ac:dyDescent="0.3">
      <c r="A7" s="453" t="s">
        <v>199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453"/>
      <c r="M7" s="3"/>
      <c r="N7" s="3"/>
      <c r="O7" s="3"/>
      <c r="P7" s="3"/>
      <c r="Q7" s="3"/>
      <c r="R7" s="3"/>
      <c r="S7" s="3"/>
      <c r="T7" s="3"/>
      <c r="V7" s="24"/>
    </row>
    <row r="8" spans="1:22" s="2" customFormat="1" x14ac:dyDescent="0.25">
      <c r="A8" s="454" t="s">
        <v>197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454"/>
      <c r="M8" s="3"/>
      <c r="N8" s="3"/>
      <c r="O8" s="3"/>
      <c r="P8" s="3"/>
      <c r="Q8" s="3"/>
      <c r="R8" s="3"/>
      <c r="S8" s="3"/>
      <c r="T8" s="3"/>
      <c r="V8" s="24"/>
    </row>
    <row r="9" spans="1:22" s="2" customFormat="1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V9" s="24"/>
    </row>
    <row r="10" spans="1:22" s="2" customFormat="1" x14ac:dyDescent="0.25">
      <c r="A10" s="3"/>
      <c r="B10" s="3"/>
      <c r="C10" s="3"/>
      <c r="D10" s="3"/>
      <c r="E10" s="3"/>
      <c r="F10" s="3"/>
      <c r="G10" s="3"/>
      <c r="H10" s="340" t="s">
        <v>177</v>
      </c>
      <c r="I10" s="340"/>
      <c r="J10" s="340"/>
      <c r="K10" s="3"/>
      <c r="L10" s="3"/>
      <c r="M10" s="3"/>
      <c r="N10" s="3"/>
      <c r="O10" s="3"/>
      <c r="P10" s="3"/>
      <c r="Q10" s="3"/>
      <c r="R10" s="3"/>
      <c r="S10" s="3"/>
      <c r="T10" s="3"/>
      <c r="V10" s="24"/>
    </row>
    <row r="11" spans="1:22" s="2" customFormat="1" x14ac:dyDescent="0.25">
      <c r="A11" s="3"/>
      <c r="B11" s="3"/>
      <c r="C11" s="3"/>
      <c r="D11" s="3"/>
      <c r="E11" s="3"/>
      <c r="F11" s="3"/>
      <c r="I11" s="3"/>
      <c r="J11" s="3"/>
      <c r="K11" s="3"/>
      <c r="L11" s="3"/>
      <c r="M11" s="3"/>
      <c r="N11" s="3"/>
      <c r="O11" s="306" t="s">
        <v>178</v>
      </c>
      <c r="P11" s="8">
        <v>6947416.806849</v>
      </c>
      <c r="Q11" s="7">
        <v>0.68744749429241347</v>
      </c>
      <c r="R11" s="31"/>
      <c r="S11" s="3"/>
      <c r="T11" s="3"/>
      <c r="V11" s="24"/>
    </row>
    <row r="12" spans="1:22" s="2" customFormat="1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06" t="s">
        <v>181</v>
      </c>
      <c r="P12" s="8">
        <v>1432925.3669049996</v>
      </c>
      <c r="Q12" s="7">
        <v>0.14178808906581977</v>
      </c>
      <c r="R12" s="31"/>
      <c r="S12" s="3"/>
      <c r="T12" s="3"/>
      <c r="V12" s="24"/>
    </row>
    <row r="13" spans="1:22" s="2" customFormat="1" x14ac:dyDescent="0.25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06" t="s">
        <v>180</v>
      </c>
      <c r="P13" s="8">
        <v>1365498.4350720001</v>
      </c>
      <c r="Q13" s="7">
        <v>0.13511618832557268</v>
      </c>
      <c r="R13" s="31"/>
      <c r="S13" s="3"/>
      <c r="T13" s="3"/>
      <c r="V13" s="24"/>
    </row>
    <row r="14" spans="1:22" s="2" customFormat="1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06" t="s">
        <v>193</v>
      </c>
      <c r="P14" s="8">
        <v>210688.68808200001</v>
      </c>
      <c r="Q14" s="7">
        <v>2.0847663919478839E-2</v>
      </c>
      <c r="R14" s="31"/>
      <c r="S14" s="3"/>
      <c r="T14" s="3"/>
      <c r="V14" s="24"/>
    </row>
    <row r="15" spans="1:22" s="2" customFormat="1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06" t="s">
        <v>176</v>
      </c>
      <c r="P15" s="8">
        <v>104574.525039</v>
      </c>
      <c r="Q15" s="7">
        <v>1.0347658302868585E-2</v>
      </c>
      <c r="R15" s="31"/>
      <c r="S15" s="3"/>
      <c r="T15" s="3"/>
      <c r="V15" s="24"/>
    </row>
    <row r="16" spans="1:22" s="2" customFormat="1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06" t="s">
        <v>192</v>
      </c>
      <c r="P16" s="8">
        <v>45001.538142999998</v>
      </c>
      <c r="Q16" s="7">
        <v>4.4529060938465455E-3</v>
      </c>
      <c r="R16" s="31"/>
      <c r="S16" s="3"/>
      <c r="T16" s="3"/>
      <c r="V16" s="24"/>
    </row>
    <row r="17" spans="1:22" s="2" customFormat="1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1"/>
      <c r="P17" s="8">
        <v>10106105.360090001</v>
      </c>
      <c r="Q17" s="7">
        <v>1</v>
      </c>
      <c r="R17" s="31"/>
      <c r="S17" s="3"/>
      <c r="T17" s="3"/>
      <c r="V17" s="24"/>
    </row>
    <row r="18" spans="1:22" s="2" customFormat="1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1"/>
      <c r="P18" s="1"/>
      <c r="Q18" s="7"/>
      <c r="R18" s="31"/>
      <c r="S18" s="3"/>
      <c r="T18" s="3"/>
      <c r="V18" s="24"/>
    </row>
    <row r="19" spans="1:22" s="2" customFormat="1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1"/>
      <c r="P19" s="1"/>
      <c r="Q19" s="7"/>
      <c r="R19" s="31"/>
      <c r="S19" s="3"/>
      <c r="T19" s="3"/>
      <c r="V19" s="24"/>
    </row>
    <row r="20" spans="1:22" s="2" customFormat="1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1"/>
      <c r="R20" s="31"/>
      <c r="S20" s="3"/>
      <c r="T20" s="3"/>
      <c r="V20" s="24"/>
    </row>
    <row r="21" spans="1:22" s="2" customFormat="1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1"/>
      <c r="R21" s="31"/>
      <c r="S21" s="3"/>
      <c r="T21" s="3"/>
      <c r="V21" s="24"/>
    </row>
    <row r="22" spans="1:22" s="2" customFormat="1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1"/>
      <c r="R22" s="31"/>
      <c r="S22" s="3"/>
      <c r="T22" s="3"/>
      <c r="V22" s="24"/>
    </row>
    <row r="23" spans="1:22" s="2" customFormat="1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1"/>
      <c r="R23" s="31"/>
      <c r="S23" s="3"/>
      <c r="T23" s="3"/>
      <c r="V23" s="24"/>
    </row>
    <row r="24" spans="1:22" s="2" customFormat="1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1"/>
      <c r="R24" s="31"/>
      <c r="S24" s="3"/>
      <c r="T24" s="3"/>
      <c r="V24" s="24"/>
    </row>
    <row r="25" spans="1:22" s="2" customFormat="1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1"/>
      <c r="R25" s="31"/>
      <c r="S25" s="3"/>
      <c r="T25" s="3"/>
      <c r="V25" s="24"/>
    </row>
    <row r="26" spans="1:22" s="2" customFormat="1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1"/>
      <c r="R26" s="31"/>
      <c r="S26" s="3"/>
      <c r="T26" s="3"/>
      <c r="V26" s="24"/>
    </row>
    <row r="27" spans="1:22" s="2" customFormat="1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1"/>
      <c r="R27" s="31"/>
      <c r="S27" s="3"/>
      <c r="T27" s="3"/>
      <c r="V27" s="24"/>
    </row>
    <row r="28" spans="1:22" s="2" customFormat="1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1"/>
      <c r="R28" s="31"/>
      <c r="S28" s="3"/>
      <c r="T28" s="3"/>
      <c r="V28" s="24"/>
    </row>
    <row r="29" spans="1:22" s="2" customFormat="1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1"/>
      <c r="R29" s="31"/>
      <c r="S29" s="3"/>
      <c r="T29" s="3"/>
      <c r="V29" s="24"/>
    </row>
    <row r="30" spans="1:22" s="2" customFormat="1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1"/>
      <c r="R30" s="31"/>
      <c r="S30" s="3"/>
      <c r="T30" s="3"/>
      <c r="V30" s="24"/>
    </row>
    <row r="31" spans="1:22" s="2" customFormat="1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1"/>
      <c r="R31" s="31"/>
      <c r="S31" s="3"/>
      <c r="T31" s="3"/>
      <c r="V31" s="24"/>
    </row>
    <row r="32" spans="1:22" s="2" customFormat="1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1"/>
      <c r="R32" s="31"/>
      <c r="S32" s="3"/>
      <c r="T32" s="3"/>
      <c r="V32" s="24"/>
    </row>
    <row r="33" spans="1:22" s="2" customFormat="1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1"/>
      <c r="R33" s="31"/>
      <c r="S33" s="3"/>
      <c r="T33" s="3"/>
      <c r="V33" s="24"/>
    </row>
    <row r="34" spans="1:22" s="2" customFormat="1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1"/>
      <c r="R34" s="31"/>
      <c r="S34" s="3"/>
      <c r="T34" s="3"/>
      <c r="V34" s="24"/>
    </row>
    <row r="35" spans="1:22" s="2" customFormat="1" x14ac:dyDescent="0.2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V35" s="24"/>
    </row>
    <row r="36" spans="1:22" s="2" customFormat="1" x14ac:dyDescent="0.25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V36" s="24"/>
    </row>
    <row r="37" spans="1:22" x14ac:dyDescent="0.25">
      <c r="O37" s="3"/>
      <c r="P37" s="3"/>
      <c r="Q37" s="3"/>
      <c r="R37" s="3"/>
      <c r="S37" s="3"/>
    </row>
    <row r="38" spans="1:22" s="3" customFormat="1" ht="12.75" customHeight="1" x14ac:dyDescent="0.25">
      <c r="V38" s="31"/>
    </row>
    <row r="39" spans="1:22" s="3" customFormat="1" ht="12.75" customHeight="1" x14ac:dyDescent="0.25">
      <c r="A39" s="1"/>
      <c r="B39" s="1"/>
      <c r="C39" s="1"/>
      <c r="D39" s="1"/>
      <c r="V39" s="31"/>
    </row>
    <row r="40" spans="1:22" s="3" customFormat="1" ht="20.399999999999999" x14ac:dyDescent="0.25">
      <c r="A40" s="1"/>
      <c r="B40" s="34" t="s">
        <v>3</v>
      </c>
      <c r="C40" s="35">
        <v>29846.683279851663</v>
      </c>
      <c r="D40" s="36">
        <f>+C40/$C$42</f>
        <v>0.28545635488926097</v>
      </c>
      <c r="E40" s="369"/>
      <c r="V40" s="31"/>
    </row>
    <row r="41" spans="1:22" s="3" customFormat="1" ht="20.399999999999999" x14ac:dyDescent="0.25">
      <c r="A41" s="1"/>
      <c r="B41" s="34" t="s">
        <v>5</v>
      </c>
      <c r="C41" s="35">
        <v>74711.098561895356</v>
      </c>
      <c r="D41" s="36">
        <f>+C41/$C$42</f>
        <v>0.71454364511073898</v>
      </c>
      <c r="E41" s="369"/>
      <c r="V41" s="31"/>
    </row>
    <row r="42" spans="1:22" s="3" customFormat="1" x14ac:dyDescent="0.25">
      <c r="A42" s="1"/>
      <c r="B42" s="37"/>
      <c r="C42" s="38">
        <f>SUM(C40:C41)</f>
        <v>104557.78184174703</v>
      </c>
      <c r="D42" s="1"/>
      <c r="O42" s="2"/>
      <c r="P42" s="2"/>
      <c r="Q42" s="2"/>
      <c r="R42" s="2"/>
      <c r="S42" s="2"/>
      <c r="V42" s="31"/>
    </row>
    <row r="43" spans="1:22" s="3" customFormat="1" x14ac:dyDescent="0.25">
      <c r="A43" s="1"/>
      <c r="B43" s="1"/>
      <c r="C43" s="1"/>
      <c r="D43" s="1"/>
      <c r="F43" s="174"/>
      <c r="O43" s="2"/>
      <c r="P43" s="2"/>
      <c r="Q43" s="2"/>
      <c r="R43" s="2"/>
      <c r="S43" s="2"/>
      <c r="V43" s="31"/>
    </row>
    <row r="44" spans="1:22" s="3" customFormat="1" x14ac:dyDescent="0.25">
      <c r="O44" s="2"/>
      <c r="P44" s="2"/>
      <c r="Q44" s="2"/>
      <c r="R44" s="2"/>
      <c r="S44" s="2"/>
      <c r="V44" s="31"/>
    </row>
    <row r="45" spans="1:22" s="3" customFormat="1" x14ac:dyDescent="0.25">
      <c r="B45" s="458"/>
      <c r="C45" s="458"/>
      <c r="D45" s="45"/>
      <c r="E45" s="45"/>
      <c r="O45" s="2"/>
      <c r="P45" s="2"/>
      <c r="Q45" s="2"/>
      <c r="R45" s="2"/>
      <c r="S45" s="2"/>
      <c r="V45" s="31"/>
    </row>
    <row r="46" spans="1:22" s="3" customFormat="1" x14ac:dyDescent="0.25">
      <c r="B46" s="456"/>
      <c r="C46" s="456"/>
      <c r="D46" s="39"/>
      <c r="E46" s="39"/>
      <c r="O46" s="2"/>
      <c r="P46" s="2"/>
      <c r="Q46" s="2"/>
      <c r="R46" s="2"/>
      <c r="S46" s="2"/>
      <c r="V46" s="31"/>
    </row>
    <row r="47" spans="1:22" s="3" customFormat="1" x14ac:dyDescent="0.25">
      <c r="O47" s="2"/>
      <c r="P47" s="2"/>
      <c r="Q47" s="2"/>
      <c r="R47" s="2"/>
      <c r="S47" s="2"/>
      <c r="V47" s="31"/>
    </row>
    <row r="48" spans="1:22" s="3" customFormat="1" ht="12.75" customHeight="1" x14ac:dyDescent="0.25">
      <c r="O48" s="2"/>
      <c r="P48" s="2"/>
      <c r="Q48" s="2"/>
      <c r="R48" s="2"/>
      <c r="S48" s="2"/>
      <c r="V48" s="31"/>
    </row>
    <row r="49" spans="10:22" s="3" customFormat="1" ht="12.75" customHeight="1" x14ac:dyDescent="0.25">
      <c r="J49" s="335"/>
      <c r="O49" s="2"/>
      <c r="P49" s="2"/>
      <c r="Q49" s="2"/>
      <c r="R49" s="2"/>
      <c r="S49" s="2"/>
      <c r="V49" s="31"/>
    </row>
    <row r="50" spans="10:22" s="3" customFormat="1" x14ac:dyDescent="0.25">
      <c r="O50" s="2"/>
      <c r="P50" s="2"/>
      <c r="Q50" s="2"/>
      <c r="R50" s="2"/>
      <c r="S50" s="2"/>
      <c r="V50" s="31"/>
    </row>
    <row r="51" spans="10:22" s="3" customFormat="1" x14ac:dyDescent="0.25">
      <c r="O51" s="2"/>
      <c r="P51" s="2"/>
      <c r="Q51" s="2"/>
      <c r="R51" s="2"/>
      <c r="S51" s="2"/>
      <c r="V51" s="31"/>
    </row>
    <row r="52" spans="10:22" s="3" customFormat="1" x14ac:dyDescent="0.25">
      <c r="O52" s="2"/>
      <c r="P52" s="2"/>
      <c r="Q52" s="2"/>
      <c r="R52" s="2"/>
      <c r="S52" s="2"/>
      <c r="V52" s="31"/>
    </row>
    <row r="53" spans="10:22" s="3" customFormat="1" x14ac:dyDescent="0.25">
      <c r="O53" s="2"/>
      <c r="P53" s="2"/>
      <c r="Q53" s="2"/>
      <c r="R53" s="2"/>
      <c r="S53" s="2"/>
      <c r="V53" s="31"/>
    </row>
    <row r="54" spans="10:22" s="3" customFormat="1" x14ac:dyDescent="0.25">
      <c r="O54" s="2"/>
      <c r="P54" s="2"/>
      <c r="Q54" s="2"/>
      <c r="R54" s="2"/>
      <c r="S54" s="2"/>
      <c r="V54" s="31"/>
    </row>
    <row r="55" spans="10:22" s="3" customFormat="1" x14ac:dyDescent="0.25">
      <c r="O55" s="2"/>
      <c r="P55" s="2"/>
      <c r="Q55" s="2"/>
      <c r="R55" s="2"/>
      <c r="S55" s="2"/>
      <c r="V55" s="31"/>
    </row>
    <row r="56" spans="10:22" s="3" customFormat="1" x14ac:dyDescent="0.25">
      <c r="O56" s="2"/>
      <c r="P56" s="2"/>
      <c r="Q56" s="2"/>
      <c r="R56" s="2"/>
      <c r="S56" s="2"/>
      <c r="V56" s="31"/>
    </row>
    <row r="57" spans="10:22" s="3" customFormat="1" x14ac:dyDescent="0.25">
      <c r="O57" s="2"/>
      <c r="P57" s="2"/>
      <c r="Q57" s="2"/>
      <c r="R57" s="2"/>
      <c r="S57" s="2"/>
      <c r="V57" s="31"/>
    </row>
    <row r="58" spans="10:22" s="3" customFormat="1" x14ac:dyDescent="0.25">
      <c r="O58" s="2"/>
      <c r="P58" s="2"/>
      <c r="Q58" s="2"/>
      <c r="R58" s="2"/>
      <c r="S58" s="2"/>
      <c r="V58" s="31"/>
    </row>
    <row r="59" spans="10:22" s="3" customFormat="1" x14ac:dyDescent="0.25">
      <c r="O59" s="2"/>
      <c r="P59" s="2"/>
      <c r="Q59" s="2"/>
      <c r="R59" s="2"/>
      <c r="S59" s="2"/>
      <c r="V59" s="31"/>
    </row>
    <row r="60" spans="10:22" s="3" customFormat="1" x14ac:dyDescent="0.25">
      <c r="O60" s="2"/>
      <c r="P60" s="2"/>
      <c r="Q60" s="2"/>
      <c r="R60" s="2"/>
      <c r="S60" s="2"/>
      <c r="V60" s="31"/>
    </row>
    <row r="61" spans="10:22" s="3" customFormat="1" x14ac:dyDescent="0.25">
      <c r="O61" s="2"/>
      <c r="P61" s="2"/>
      <c r="Q61" s="2"/>
      <c r="R61" s="2"/>
      <c r="S61" s="2"/>
      <c r="V61" s="31"/>
    </row>
    <row r="62" spans="10:22" s="3" customFormat="1" x14ac:dyDescent="0.25">
      <c r="O62" s="2"/>
      <c r="P62" s="2"/>
      <c r="Q62" s="2"/>
      <c r="R62" s="2"/>
      <c r="S62" s="2"/>
      <c r="V62" s="31"/>
    </row>
    <row r="63" spans="10:22" s="3" customFormat="1" x14ac:dyDescent="0.25">
      <c r="O63" s="2"/>
      <c r="P63" s="2"/>
      <c r="Q63" s="2"/>
      <c r="R63" s="2"/>
      <c r="S63" s="2"/>
      <c r="V63" s="31"/>
    </row>
    <row r="64" spans="10:22" s="3" customFormat="1" x14ac:dyDescent="0.25">
      <c r="O64" s="2"/>
      <c r="P64" s="2"/>
      <c r="Q64" s="2"/>
      <c r="R64" s="2"/>
      <c r="S64" s="2"/>
      <c r="V64" s="31"/>
    </row>
    <row r="65" spans="15:22" s="3" customFormat="1" x14ac:dyDescent="0.25">
      <c r="O65" s="2"/>
      <c r="P65" s="2"/>
      <c r="Q65" s="2"/>
      <c r="R65" s="2"/>
      <c r="S65" s="2"/>
      <c r="V65" s="31"/>
    </row>
    <row r="66" spans="15:22" s="3" customFormat="1" x14ac:dyDescent="0.25">
      <c r="O66" s="2"/>
      <c r="P66" s="2"/>
      <c r="Q66" s="2"/>
      <c r="R66" s="2"/>
      <c r="S66" s="2"/>
      <c r="V66" s="31"/>
    </row>
    <row r="67" spans="15:22" s="3" customFormat="1" x14ac:dyDescent="0.25">
      <c r="O67" s="2"/>
      <c r="P67" s="2"/>
      <c r="Q67" s="2"/>
      <c r="R67" s="2"/>
      <c r="S67" s="2"/>
      <c r="V67" s="31"/>
    </row>
    <row r="68" spans="15:22" s="3" customFormat="1" x14ac:dyDescent="0.25">
      <c r="O68" s="2"/>
      <c r="P68" s="2"/>
      <c r="Q68" s="2"/>
      <c r="R68" s="2"/>
      <c r="S68" s="2"/>
      <c r="V68" s="31"/>
    </row>
    <row r="69" spans="15:22" s="3" customFormat="1" x14ac:dyDescent="0.25">
      <c r="O69" s="2"/>
      <c r="P69" s="2"/>
      <c r="Q69" s="2"/>
      <c r="R69" s="2"/>
      <c r="S69" s="2"/>
      <c r="V69" s="31"/>
    </row>
    <row r="70" spans="15:22" s="3" customFormat="1" x14ac:dyDescent="0.25">
      <c r="O70" s="2"/>
      <c r="P70" s="2"/>
      <c r="Q70" s="2"/>
      <c r="R70" s="2"/>
      <c r="S70" s="2"/>
      <c r="V70" s="31"/>
    </row>
    <row r="71" spans="15:22" s="3" customFormat="1" x14ac:dyDescent="0.25">
      <c r="O71" s="2"/>
      <c r="P71" s="2"/>
      <c r="Q71" s="2"/>
      <c r="R71" s="2"/>
      <c r="S71" s="2"/>
      <c r="V71" s="31"/>
    </row>
  </sheetData>
  <sortState xmlns:xlrd2="http://schemas.microsoft.com/office/spreadsheetml/2017/richdata2" ref="O11:Q16">
    <sortCondition descending="1" ref="Q11"/>
  </sortState>
  <mergeCells count="4">
    <mergeCell ref="A7:L7"/>
    <mergeCell ref="A8:L8"/>
    <mergeCell ref="B45:C45"/>
    <mergeCell ref="B46:C46"/>
  </mergeCells>
  <hyperlinks>
    <hyperlink ref="O3" location="ÍNDICE!A1" display="INDICE" xr:uid="{00000000-0004-0000-4300-000000000000}"/>
  </hyperlinks>
  <pageMargins left="0.74803149606299213" right="0.74803149606299213" top="0.98425196850393704" bottom="0.98425196850393704" header="0" footer="0"/>
  <pageSetup paperSize="9" scale="85" orientation="landscape" horizontalDpi="1200" verticalDpi="1200" r:id="rId1"/>
  <headerFooter alignWithMargins="0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sheetPr codeName="Hoja65"/>
  <dimension ref="A2:O56"/>
  <sheetViews>
    <sheetView showGridLines="0" zoomScale="90" zoomScaleNormal="90" workbookViewId="0">
      <selection activeCell="I61" sqref="I61"/>
    </sheetView>
  </sheetViews>
  <sheetFormatPr baseColWidth="10" defaultRowHeight="13.2" x14ac:dyDescent="0.25"/>
  <cols>
    <col min="4" max="5" width="9.33203125" customWidth="1"/>
  </cols>
  <sheetData>
    <row r="2" spans="1:15" x14ac:dyDescent="0.25">
      <c r="O2" s="2"/>
    </row>
    <row r="3" spans="1:15" x14ac:dyDescent="0.25">
      <c r="O3" s="335" t="s">
        <v>151</v>
      </c>
    </row>
    <row r="4" spans="1:15" x14ac:dyDescent="0.25">
      <c r="O4" s="2"/>
    </row>
    <row r="7" spans="1:15" ht="15.6" x14ac:dyDescent="0.3">
      <c r="A7" s="453" t="s">
        <v>200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453"/>
    </row>
    <row r="8" spans="1:15" x14ac:dyDescent="0.25">
      <c r="A8" s="454" t="s">
        <v>197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454"/>
    </row>
    <row r="9" spans="1:15" ht="15.75" customHeight="1" x14ac:dyDescent="0.25"/>
    <row r="10" spans="1:15" x14ac:dyDescent="0.25">
      <c r="G10" s="457" t="s">
        <v>177</v>
      </c>
      <c r="H10" s="457"/>
      <c r="I10" s="457"/>
    </row>
    <row r="36" spans="1:14" x14ac:dyDescent="0.25">
      <c r="A36" s="3"/>
      <c r="B36" s="175"/>
      <c r="C36" s="175"/>
      <c r="D36" s="175"/>
      <c r="E36" s="175"/>
      <c r="F36" s="3"/>
      <c r="G36" s="3"/>
    </row>
    <row r="37" spans="1:14" s="1" customFormat="1" x14ac:dyDescent="0.25">
      <c r="A37" s="3"/>
      <c r="B37" s="3"/>
      <c r="C37" s="3"/>
      <c r="D37" s="3"/>
      <c r="E37" s="3"/>
      <c r="G37" s="3"/>
      <c r="H37" s="2"/>
      <c r="I37" s="2"/>
    </row>
    <row r="38" spans="1:14" s="1" customFormat="1" ht="12.75" customHeight="1" x14ac:dyDescent="0.25">
      <c r="A38" s="3"/>
      <c r="B38" s="176" t="s">
        <v>3</v>
      </c>
      <c r="C38" s="8">
        <v>13106.286390330119</v>
      </c>
      <c r="D38" s="7">
        <f>+C38/$C$42</f>
        <v>0.67599663966527523</v>
      </c>
      <c r="E38" s="7"/>
      <c r="G38" s="3"/>
      <c r="H38" s="2"/>
      <c r="I38" s="2"/>
      <c r="N38" s="341"/>
    </row>
    <row r="39" spans="1:14" s="1" customFormat="1" ht="12.75" customHeight="1" x14ac:dyDescent="0.25">
      <c r="A39" s="3"/>
      <c r="B39" s="176" t="s">
        <v>5</v>
      </c>
      <c r="C39" s="8">
        <v>2557.0414687921507</v>
      </c>
      <c r="D39" s="7">
        <f>+C39/$C$42</f>
        <v>0.13188720198145429</v>
      </c>
      <c r="E39" s="7"/>
      <c r="G39" s="3"/>
      <c r="H39" s="2"/>
      <c r="I39" s="2"/>
    </row>
    <row r="40" spans="1:14" s="1" customFormat="1" ht="12.75" customHeight="1" x14ac:dyDescent="0.25">
      <c r="A40" s="3"/>
      <c r="B40" s="176" t="s">
        <v>7</v>
      </c>
      <c r="C40" s="8">
        <v>3724.7661361671048</v>
      </c>
      <c r="D40" s="7">
        <f>+C40/$C$42</f>
        <v>0.19211615835327042</v>
      </c>
      <c r="E40" s="7"/>
      <c r="G40" s="3"/>
      <c r="H40" s="2"/>
      <c r="I40" s="2"/>
    </row>
    <row r="41" spans="1:14" s="1" customFormat="1" ht="20.399999999999999" x14ac:dyDescent="0.25">
      <c r="A41" s="3"/>
      <c r="B41" s="176" t="s">
        <v>466</v>
      </c>
      <c r="C41" s="8"/>
      <c r="D41" s="7"/>
      <c r="E41" s="7"/>
      <c r="G41" s="3"/>
      <c r="H41" s="2"/>
      <c r="I41" s="2"/>
    </row>
    <row r="42" spans="1:14" s="1" customFormat="1" x14ac:dyDescent="0.25">
      <c r="A42" s="3"/>
      <c r="C42" s="8">
        <f>SUM(C38:C41)</f>
        <v>19388.093995289375</v>
      </c>
      <c r="G42" s="3"/>
      <c r="H42" s="2"/>
      <c r="I42" s="2"/>
    </row>
    <row r="43" spans="1:14" s="2" customFormat="1" x14ac:dyDescent="0.25">
      <c r="A43" s="3"/>
      <c r="B43" s="1"/>
      <c r="C43" s="1"/>
      <c r="D43" s="1"/>
      <c r="E43" s="1"/>
      <c r="F43" s="1"/>
      <c r="G43" s="3"/>
    </row>
    <row r="44" spans="1:14" x14ac:dyDescent="0.25">
      <c r="A44" s="3"/>
      <c r="B44" s="1"/>
      <c r="C44" s="1"/>
      <c r="D44" s="1"/>
      <c r="E44" s="1"/>
      <c r="F44" s="1"/>
      <c r="G44" s="3"/>
      <c r="H44" s="2"/>
      <c r="I44" s="2"/>
    </row>
    <row r="45" spans="1:14" x14ac:dyDescent="0.25">
      <c r="A45" s="3"/>
      <c r="B45" s="456"/>
      <c r="C45" s="456"/>
      <c r="D45" s="39"/>
      <c r="E45" s="39"/>
      <c r="F45" s="1"/>
      <c r="G45" s="3"/>
      <c r="H45" s="2"/>
      <c r="I45" s="2"/>
    </row>
    <row r="46" spans="1:14" ht="13.8" x14ac:dyDescent="0.25">
      <c r="A46" s="3"/>
      <c r="B46" s="370"/>
      <c r="C46" s="370"/>
      <c r="D46" s="39"/>
      <c r="E46" s="39"/>
      <c r="F46" s="1"/>
      <c r="G46" s="3"/>
      <c r="H46" s="2"/>
      <c r="I46" s="2"/>
    </row>
    <row r="47" spans="1:14" ht="13.8" x14ac:dyDescent="0.25">
      <c r="A47" s="1"/>
      <c r="B47" s="49"/>
      <c r="C47" s="49"/>
      <c r="D47" s="45"/>
      <c r="E47" s="45"/>
      <c r="F47" s="1"/>
      <c r="G47" s="3"/>
      <c r="H47" s="2"/>
      <c r="I47" s="2"/>
    </row>
    <row r="48" spans="1:14" ht="13.8" x14ac:dyDescent="0.25">
      <c r="A48" s="3"/>
      <c r="B48" s="49"/>
      <c r="C48" s="49"/>
      <c r="D48" s="1"/>
      <c r="E48" s="1"/>
      <c r="F48" s="1"/>
      <c r="G48" s="3"/>
      <c r="H48" s="2"/>
      <c r="I48" s="2"/>
    </row>
    <row r="49" spans="1:9" ht="13.8" x14ac:dyDescent="0.25">
      <c r="A49" s="3"/>
      <c r="B49" s="49"/>
      <c r="C49" s="49"/>
      <c r="D49" s="1"/>
      <c r="E49" s="1"/>
      <c r="F49" s="1"/>
      <c r="G49" s="3"/>
      <c r="H49" s="2"/>
      <c r="I49" s="2"/>
    </row>
    <row r="50" spans="1:9" x14ac:dyDescent="0.25">
      <c r="A50" s="3"/>
      <c r="B50" s="1"/>
      <c r="C50" s="1"/>
      <c r="D50" s="1"/>
      <c r="E50" s="3"/>
      <c r="F50" s="3"/>
      <c r="G50" s="3"/>
      <c r="H50" s="2"/>
      <c r="I50" s="2"/>
    </row>
    <row r="51" spans="1:9" x14ac:dyDescent="0.25">
      <c r="A51" s="2"/>
      <c r="B51" s="1"/>
      <c r="C51" s="1"/>
      <c r="D51" s="1"/>
      <c r="E51" s="2"/>
      <c r="F51" s="2"/>
      <c r="G51" s="2"/>
      <c r="H51" s="2"/>
      <c r="I51" s="2"/>
    </row>
    <row r="52" spans="1:9" x14ac:dyDescent="0.25">
      <c r="A52" s="2"/>
      <c r="B52" s="2"/>
      <c r="C52" s="2"/>
      <c r="D52" s="2"/>
      <c r="E52" s="2"/>
      <c r="F52" s="2"/>
      <c r="G52" s="2"/>
      <c r="H52" s="2"/>
      <c r="I52" s="2"/>
    </row>
    <row r="53" spans="1:9" x14ac:dyDescent="0.25">
      <c r="A53" s="2"/>
      <c r="B53" s="2"/>
      <c r="C53" s="2"/>
      <c r="D53" s="2"/>
      <c r="E53" s="2"/>
      <c r="F53" s="2"/>
      <c r="G53" s="2"/>
      <c r="H53" s="2"/>
      <c r="I53" s="2"/>
    </row>
    <row r="54" spans="1:9" x14ac:dyDescent="0.25">
      <c r="A54" s="2"/>
      <c r="B54" s="2"/>
      <c r="C54" s="2"/>
      <c r="D54" s="2"/>
      <c r="E54" s="2"/>
      <c r="F54" s="2"/>
      <c r="G54" s="2"/>
      <c r="H54" s="2"/>
      <c r="I54" s="2"/>
    </row>
    <row r="55" spans="1:9" x14ac:dyDescent="0.25">
      <c r="A55" s="2"/>
      <c r="B55" s="2"/>
      <c r="C55" s="2"/>
      <c r="D55" s="2"/>
      <c r="E55" s="2"/>
      <c r="F55" s="2"/>
      <c r="G55" s="2"/>
      <c r="H55" s="2"/>
      <c r="I55" s="2"/>
    </row>
    <row r="56" spans="1:9" x14ac:dyDescent="0.25">
      <c r="A56" s="2"/>
      <c r="B56" s="2"/>
      <c r="C56" s="2"/>
      <c r="D56" s="2"/>
      <c r="E56" s="2"/>
      <c r="F56" s="2"/>
      <c r="G56" s="2"/>
      <c r="H56" s="2"/>
      <c r="I56" s="2"/>
    </row>
  </sheetData>
  <mergeCells count="4">
    <mergeCell ref="A7:L7"/>
    <mergeCell ref="A8:L8"/>
    <mergeCell ref="B45:C45"/>
    <mergeCell ref="G10:I10"/>
  </mergeCells>
  <hyperlinks>
    <hyperlink ref="O3" location="ÍNDICE!A1" display="INDICE" xr:uid="{00000000-0004-0000-4400-000000000000}"/>
  </hyperlinks>
  <pageMargins left="0.74803149606299213" right="0.74803149606299213" top="0.98425196850393704" bottom="0.98425196850393704" header="0" footer="0"/>
  <pageSetup paperSize="9" scale="90"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Hoja7"/>
  <dimension ref="A1:I61"/>
  <sheetViews>
    <sheetView showGridLines="0" zoomScale="80" zoomScaleNormal="80" workbookViewId="0">
      <selection activeCell="G54" sqref="G54"/>
    </sheetView>
  </sheetViews>
  <sheetFormatPr baseColWidth="10" defaultRowHeight="13.2" x14ac:dyDescent="0.25"/>
  <cols>
    <col min="1" max="1" width="33.44140625" customWidth="1"/>
    <col min="2" max="2" width="14.5546875" customWidth="1"/>
    <col min="3" max="3" width="20.88671875" customWidth="1"/>
    <col min="4" max="4" width="21.44140625" customWidth="1"/>
    <col min="5" max="5" width="21.6640625" customWidth="1"/>
    <col min="6" max="6" width="27.109375" customWidth="1"/>
  </cols>
  <sheetData>
    <row r="1" spans="1:9" ht="77.25" customHeight="1" x14ac:dyDescent="0.25">
      <c r="H1" s="206" t="s">
        <v>151</v>
      </c>
    </row>
    <row r="3" spans="1:9" ht="13.8" x14ac:dyDescent="0.25">
      <c r="A3" s="380" t="s">
        <v>488</v>
      </c>
      <c r="B3" s="380"/>
      <c r="C3" s="380"/>
      <c r="D3" s="380"/>
      <c r="E3" s="380"/>
      <c r="F3" s="380"/>
    </row>
    <row r="4" spans="1:9" ht="13.8" x14ac:dyDescent="0.25">
      <c r="A4" s="381" t="s">
        <v>25</v>
      </c>
      <c r="B4" s="381"/>
      <c r="C4" s="381"/>
      <c r="D4" s="381"/>
      <c r="E4" s="381"/>
      <c r="F4" s="381"/>
    </row>
    <row r="6" spans="1:9" ht="20.100000000000001" customHeight="1" x14ac:dyDescent="0.25">
      <c r="A6" s="382" t="s">
        <v>316</v>
      </c>
      <c r="B6" s="385"/>
      <c r="C6" s="398" t="s">
        <v>317</v>
      </c>
      <c r="D6" s="400"/>
      <c r="E6" s="395" t="s">
        <v>254</v>
      </c>
      <c r="F6" s="395" t="s">
        <v>255</v>
      </c>
    </row>
    <row r="7" spans="1:9" ht="20.100000000000001" customHeight="1" x14ac:dyDescent="0.25">
      <c r="A7" s="384"/>
      <c r="B7" s="386"/>
      <c r="C7" s="344" t="s">
        <v>318</v>
      </c>
      <c r="D7" s="344" t="s">
        <v>258</v>
      </c>
      <c r="E7" s="396"/>
      <c r="F7" s="396"/>
    </row>
    <row r="8" spans="1:9" ht="20.100000000000001" customHeight="1" x14ac:dyDescent="0.25">
      <c r="A8" s="109"/>
      <c r="B8" s="109"/>
      <c r="C8" s="284"/>
      <c r="D8" s="284"/>
      <c r="E8" s="284"/>
      <c r="F8" s="284"/>
      <c r="H8" s="78"/>
    </row>
    <row r="9" spans="1:9" ht="20.100000000000001" customHeight="1" x14ac:dyDescent="0.25">
      <c r="A9" s="390" t="s">
        <v>1</v>
      </c>
      <c r="B9" s="108" t="s">
        <v>259</v>
      </c>
      <c r="C9" s="188">
        <v>1095593.2585616522</v>
      </c>
      <c r="D9" s="188">
        <v>1023974.6875777236</v>
      </c>
      <c r="E9" s="188" t="s">
        <v>445</v>
      </c>
      <c r="F9" s="188" t="s">
        <v>445</v>
      </c>
      <c r="H9" s="78"/>
      <c r="I9" s="185"/>
    </row>
    <row r="10" spans="1:9" ht="20.100000000000001" customHeight="1" x14ac:dyDescent="0.25">
      <c r="A10" s="390"/>
      <c r="B10" s="108" t="s">
        <v>260</v>
      </c>
      <c r="C10" s="188">
        <v>123242.73220352987</v>
      </c>
      <c r="D10" s="188">
        <v>106214.94913255643</v>
      </c>
      <c r="E10" s="188" t="s">
        <v>445</v>
      </c>
      <c r="F10" s="188" t="s">
        <v>445</v>
      </c>
      <c r="H10" s="78"/>
      <c r="I10" s="185"/>
    </row>
    <row r="11" spans="1:9" ht="20.100000000000001" customHeight="1" x14ac:dyDescent="0.25">
      <c r="A11" s="128"/>
      <c r="B11" s="91"/>
      <c r="C11" s="285"/>
      <c r="D11" s="285"/>
      <c r="E11" s="285"/>
      <c r="F11" s="285"/>
      <c r="H11" s="78"/>
    </row>
    <row r="12" spans="1:9" ht="20.100000000000001" customHeight="1" x14ac:dyDescent="0.25">
      <c r="A12" s="390" t="s">
        <v>319</v>
      </c>
      <c r="B12" s="108" t="s">
        <v>259</v>
      </c>
      <c r="C12" s="199">
        <v>399534.51661883917</v>
      </c>
      <c r="D12" s="199">
        <v>375117.36383062025</v>
      </c>
      <c r="E12" s="199">
        <v>1652793.3917790274</v>
      </c>
      <c r="F12" s="199">
        <v>1534476.285431766</v>
      </c>
      <c r="G12" s="180"/>
    </row>
    <row r="13" spans="1:9" ht="20.100000000000001" customHeight="1" x14ac:dyDescent="0.25">
      <c r="A13" s="390"/>
      <c r="B13" s="108" t="s">
        <v>260</v>
      </c>
      <c r="C13" s="199" t="s">
        <v>445</v>
      </c>
      <c r="D13" s="199" t="s">
        <v>445</v>
      </c>
      <c r="E13" s="199" t="s">
        <v>445</v>
      </c>
      <c r="F13" s="199" t="s">
        <v>445</v>
      </c>
    </row>
    <row r="14" spans="1:9" ht="20.100000000000001" customHeight="1" x14ac:dyDescent="0.25">
      <c r="A14" s="393" t="s">
        <v>320</v>
      </c>
      <c r="B14" s="91" t="s">
        <v>259</v>
      </c>
      <c r="C14" s="198">
        <v>1574.8348480533773</v>
      </c>
      <c r="D14" s="198">
        <v>1281.5307579822677</v>
      </c>
      <c r="E14" s="198">
        <v>500.26935192360907</v>
      </c>
      <c r="F14" s="198">
        <v>134.10873970199293</v>
      </c>
    </row>
    <row r="15" spans="1:9" ht="20.100000000000001" customHeight="1" x14ac:dyDescent="0.25">
      <c r="A15" s="393"/>
      <c r="B15" s="91" t="s">
        <v>260</v>
      </c>
      <c r="C15" s="198">
        <v>383.94455668099693</v>
      </c>
      <c r="D15" s="198">
        <v>246.71497370482354</v>
      </c>
      <c r="E15" s="198">
        <v>79.896706732740711</v>
      </c>
      <c r="F15" s="198">
        <v>42.067915880972805</v>
      </c>
    </row>
    <row r="16" spans="1:9" ht="20.100000000000001" customHeight="1" x14ac:dyDescent="0.25">
      <c r="A16" s="390" t="s">
        <v>321</v>
      </c>
      <c r="B16" s="108" t="s">
        <v>259</v>
      </c>
      <c r="C16" s="199">
        <v>6600.1147084485247</v>
      </c>
      <c r="D16" s="199">
        <v>5693.2248883221355</v>
      </c>
      <c r="E16" s="199">
        <v>7349.2791905868553</v>
      </c>
      <c r="F16" s="199">
        <v>6567.7456010078367</v>
      </c>
    </row>
    <row r="17" spans="1:7" ht="20.100000000000001" customHeight="1" x14ac:dyDescent="0.25">
      <c r="A17" s="390"/>
      <c r="B17" s="108" t="s">
        <v>260</v>
      </c>
      <c r="C17" s="199">
        <v>908.40138904220396</v>
      </c>
      <c r="D17" s="199">
        <v>616.47879081682959</v>
      </c>
      <c r="E17" s="199">
        <v>535.38360508887752</v>
      </c>
      <c r="F17" s="199">
        <v>235.12057196126159</v>
      </c>
    </row>
    <row r="18" spans="1:7" ht="20.100000000000001" customHeight="1" x14ac:dyDescent="0.25">
      <c r="A18" s="393" t="s">
        <v>478</v>
      </c>
      <c r="B18" s="91" t="s">
        <v>259</v>
      </c>
      <c r="C18" s="198">
        <v>7716.7259535699677</v>
      </c>
      <c r="D18" s="198">
        <v>7530.4951262272707</v>
      </c>
      <c r="E18" s="198">
        <v>106849.77627542637</v>
      </c>
      <c r="F18" s="198">
        <v>105618.87963890248</v>
      </c>
    </row>
    <row r="19" spans="1:7" ht="20.100000000000001" customHeight="1" x14ac:dyDescent="0.25">
      <c r="A19" s="393"/>
      <c r="B19" s="91" t="s">
        <v>260</v>
      </c>
      <c r="C19" s="198">
        <v>100.22285776795562</v>
      </c>
      <c r="D19" s="198">
        <v>75.559201145657497</v>
      </c>
      <c r="E19" s="198">
        <v>536.36024859181066</v>
      </c>
      <c r="F19" s="198">
        <v>530.4908052020096</v>
      </c>
    </row>
    <row r="20" spans="1:7" ht="20.100000000000001" customHeight="1" x14ac:dyDescent="0.25">
      <c r="A20" s="390" t="s">
        <v>322</v>
      </c>
      <c r="B20" s="108" t="s">
        <v>259</v>
      </c>
      <c r="C20" s="199">
        <v>11253.74045157983</v>
      </c>
      <c r="D20" s="199">
        <v>10299.608693424849</v>
      </c>
      <c r="E20" s="199">
        <v>8926.9284987998926</v>
      </c>
      <c r="F20" s="199">
        <v>5688.7049353114489</v>
      </c>
    </row>
    <row r="21" spans="1:7" ht="20.100000000000001" customHeight="1" x14ac:dyDescent="0.25">
      <c r="A21" s="390"/>
      <c r="B21" s="108" t="s">
        <v>260</v>
      </c>
      <c r="C21" s="199" t="s">
        <v>445</v>
      </c>
      <c r="D21" s="199" t="s">
        <v>445</v>
      </c>
      <c r="E21" s="199" t="s">
        <v>445</v>
      </c>
      <c r="F21" s="199" t="s">
        <v>445</v>
      </c>
    </row>
    <row r="22" spans="1:7" ht="20.100000000000001" customHeight="1" x14ac:dyDescent="0.25">
      <c r="A22" s="393" t="s">
        <v>323</v>
      </c>
      <c r="B22" s="91" t="s">
        <v>259</v>
      </c>
      <c r="C22" s="198">
        <v>10554.388283631584</v>
      </c>
      <c r="D22" s="198">
        <v>9538.2417410235594</v>
      </c>
      <c r="E22" s="198">
        <v>6127.9097030995972</v>
      </c>
      <c r="F22" s="198">
        <v>5345.9800828996831</v>
      </c>
    </row>
    <row r="23" spans="1:7" ht="20.100000000000001" customHeight="1" x14ac:dyDescent="0.25">
      <c r="A23" s="393"/>
      <c r="B23" s="91" t="s">
        <v>260</v>
      </c>
      <c r="C23" s="198">
        <v>20557.465837980326</v>
      </c>
      <c r="D23" s="198">
        <v>16583.079180456643</v>
      </c>
      <c r="E23" s="198">
        <v>6749.6837844736783</v>
      </c>
      <c r="F23" s="198">
        <v>3364.5748524732567</v>
      </c>
    </row>
    <row r="24" spans="1:7" ht="20.100000000000001" customHeight="1" x14ac:dyDescent="0.25">
      <c r="A24" s="390" t="s">
        <v>324</v>
      </c>
      <c r="B24" s="108" t="s">
        <v>259</v>
      </c>
      <c r="C24" s="199">
        <v>6044.5042716558146</v>
      </c>
      <c r="D24" s="199">
        <v>5459.602568414175</v>
      </c>
      <c r="E24" s="199">
        <v>9323.4940761506987</v>
      </c>
      <c r="F24" s="199">
        <v>8622.2549032893767</v>
      </c>
    </row>
    <row r="25" spans="1:7" ht="20.100000000000001" customHeight="1" x14ac:dyDescent="0.25">
      <c r="A25" s="390"/>
      <c r="B25" s="108" t="s">
        <v>260</v>
      </c>
      <c r="C25" s="199">
        <v>18336.115585291442</v>
      </c>
      <c r="D25" s="199">
        <v>16456.095561656595</v>
      </c>
      <c r="E25" s="199">
        <v>13903.009658995727</v>
      </c>
      <c r="F25" s="199">
        <v>10279.74760387338</v>
      </c>
    </row>
    <row r="26" spans="1:7" ht="20.100000000000001" customHeight="1" x14ac:dyDescent="0.25">
      <c r="A26" s="393" t="s">
        <v>325</v>
      </c>
      <c r="B26" s="91" t="s">
        <v>259</v>
      </c>
      <c r="C26" s="198">
        <v>1397.851458156862</v>
      </c>
      <c r="D26" s="198">
        <v>1123.7935861673072</v>
      </c>
      <c r="E26" s="198">
        <v>859.65628546387586</v>
      </c>
      <c r="F26" s="198">
        <v>541.80705626406166</v>
      </c>
    </row>
    <row r="27" spans="1:7" ht="20.100000000000001" customHeight="1" x14ac:dyDescent="0.25">
      <c r="A27" s="393"/>
      <c r="B27" s="91" t="s">
        <v>260</v>
      </c>
      <c r="C27" s="198">
        <v>3735.1602135570943</v>
      </c>
      <c r="D27" s="198">
        <v>2854.8691375335025</v>
      </c>
      <c r="E27" s="198">
        <v>1330.4196120330705</v>
      </c>
      <c r="F27" s="198">
        <v>225.615985467863</v>
      </c>
    </row>
    <row r="28" spans="1:7" ht="20.100000000000001" customHeight="1" x14ac:dyDescent="0.25">
      <c r="A28" s="390" t="s">
        <v>326</v>
      </c>
      <c r="B28" s="108" t="s">
        <v>259</v>
      </c>
      <c r="C28" s="199">
        <v>5507.5913710036075</v>
      </c>
      <c r="D28" s="199">
        <v>5030.6759496929326</v>
      </c>
      <c r="E28" s="199">
        <v>13875.676033449266</v>
      </c>
      <c r="F28" s="199">
        <v>11980.452052250857</v>
      </c>
    </row>
    <row r="29" spans="1:7" ht="20.100000000000001" customHeight="1" x14ac:dyDescent="0.25">
      <c r="A29" s="390"/>
      <c r="B29" s="108" t="s">
        <v>260</v>
      </c>
      <c r="C29" s="199">
        <v>3489.4944732455942</v>
      </c>
      <c r="D29" s="199">
        <v>2987.572607609919</v>
      </c>
      <c r="E29" s="199">
        <v>2442.062993946352</v>
      </c>
      <c r="F29" s="199">
        <v>1061.7265077831157</v>
      </c>
    </row>
    <row r="30" spans="1:7" ht="20.100000000000001" customHeight="1" x14ac:dyDescent="0.25">
      <c r="A30" s="393" t="s">
        <v>327</v>
      </c>
      <c r="B30" s="91" t="s">
        <v>259</v>
      </c>
      <c r="C30" s="198">
        <v>4710.9601087541132</v>
      </c>
      <c r="D30" s="198">
        <v>4253.980980907746</v>
      </c>
      <c r="E30" s="198">
        <v>4811.74474092735</v>
      </c>
      <c r="F30" s="198">
        <v>3545.5438881318678</v>
      </c>
    </row>
    <row r="31" spans="1:7" ht="20.100000000000001" customHeight="1" x14ac:dyDescent="0.25">
      <c r="A31" s="393"/>
      <c r="B31" s="91" t="s">
        <v>260</v>
      </c>
      <c r="C31" s="198">
        <v>1797.2073237091809</v>
      </c>
      <c r="D31" s="198">
        <v>1615.5062516430562</v>
      </c>
      <c r="E31" s="198">
        <v>589.58199834921641</v>
      </c>
      <c r="F31" s="198">
        <v>223.47881514705597</v>
      </c>
    </row>
    <row r="32" spans="1:7" ht="20.100000000000001" customHeight="1" x14ac:dyDescent="0.25">
      <c r="A32" s="390" t="s">
        <v>328</v>
      </c>
      <c r="B32" s="108" t="s">
        <v>259</v>
      </c>
      <c r="C32" s="199">
        <v>416650.88394048519</v>
      </c>
      <c r="D32" s="199">
        <v>397671.74537350389</v>
      </c>
      <c r="E32" s="199">
        <v>1778150.2575280524</v>
      </c>
      <c r="F32" s="199">
        <v>1701857.0579756079</v>
      </c>
      <c r="G32" s="78"/>
    </row>
    <row r="33" spans="1:7" ht="20.100000000000001" customHeight="1" x14ac:dyDescent="0.25">
      <c r="A33" s="390"/>
      <c r="B33" s="108" t="s">
        <v>260</v>
      </c>
      <c r="C33" s="199">
        <v>22502.544924800532</v>
      </c>
      <c r="D33" s="199">
        <v>21755.524906287621</v>
      </c>
      <c r="E33" s="199">
        <v>95374.406439937942</v>
      </c>
      <c r="F33" s="199">
        <v>92158.362524399519</v>
      </c>
      <c r="G33" s="180"/>
    </row>
    <row r="34" spans="1:7" ht="20.100000000000001" customHeight="1" x14ac:dyDescent="0.25">
      <c r="A34" s="393" t="s">
        <v>329</v>
      </c>
      <c r="B34" s="91" t="s">
        <v>259</v>
      </c>
      <c r="C34" s="198">
        <v>52044.189802332141</v>
      </c>
      <c r="D34" s="198">
        <v>47702.184389462462</v>
      </c>
      <c r="E34" s="198">
        <v>97333.067612226645</v>
      </c>
      <c r="F34" s="198">
        <v>86776.499722685723</v>
      </c>
    </row>
    <row r="35" spans="1:7" ht="20.100000000000001" customHeight="1" x14ac:dyDescent="0.25">
      <c r="A35" s="393"/>
      <c r="B35" s="91" t="s">
        <v>260</v>
      </c>
      <c r="C35" s="198">
        <v>17371.775007075572</v>
      </c>
      <c r="D35" s="198">
        <v>14417.341429793931</v>
      </c>
      <c r="E35" s="198">
        <v>14763.882151866594</v>
      </c>
      <c r="F35" s="198">
        <v>4398.3252369034326</v>
      </c>
    </row>
    <row r="36" spans="1:7" ht="20.100000000000001" customHeight="1" x14ac:dyDescent="0.25">
      <c r="A36" s="390" t="s">
        <v>330</v>
      </c>
      <c r="B36" s="108" t="s">
        <v>259</v>
      </c>
      <c r="C36" s="199">
        <v>32180.591931566971</v>
      </c>
      <c r="D36" s="199">
        <v>25431.303774190594</v>
      </c>
      <c r="E36" s="199">
        <v>15830.985758504568</v>
      </c>
      <c r="F36" s="199">
        <v>7945.9985814643405</v>
      </c>
    </row>
    <row r="37" spans="1:7" ht="20.100000000000001" customHeight="1" x14ac:dyDescent="0.25">
      <c r="A37" s="390"/>
      <c r="B37" s="108" t="s">
        <v>260</v>
      </c>
      <c r="C37" s="199">
        <v>24864.933479250296</v>
      </c>
      <c r="D37" s="199">
        <v>20442.620966812352</v>
      </c>
      <c r="E37" s="199">
        <v>10718.793266120463</v>
      </c>
      <c r="F37" s="199">
        <v>3338.096223298965</v>
      </c>
    </row>
    <row r="38" spans="1:7" ht="20.100000000000001" customHeight="1" x14ac:dyDescent="0.25">
      <c r="A38" s="393" t="s">
        <v>331</v>
      </c>
      <c r="B38" s="91" t="s">
        <v>259</v>
      </c>
      <c r="C38" s="198">
        <v>31489.008937230181</v>
      </c>
      <c r="D38" s="198">
        <v>29238.802177015776</v>
      </c>
      <c r="E38" s="198">
        <v>393526.44842651917</v>
      </c>
      <c r="F38" s="198">
        <v>338598.2762033976</v>
      </c>
    </row>
    <row r="39" spans="1:7" ht="20.100000000000001" customHeight="1" x14ac:dyDescent="0.25">
      <c r="A39" s="393"/>
      <c r="B39" s="91" t="s">
        <v>260</v>
      </c>
      <c r="C39" s="198">
        <v>547.59858428393295</v>
      </c>
      <c r="D39" s="198">
        <v>464.65227403664477</v>
      </c>
      <c r="E39" s="198">
        <v>3994.0519838000628</v>
      </c>
      <c r="F39" s="198">
        <v>3251.0624502216438</v>
      </c>
    </row>
    <row r="40" spans="1:7" ht="20.100000000000001" customHeight="1" x14ac:dyDescent="0.25">
      <c r="A40" s="390" t="s">
        <v>489</v>
      </c>
      <c r="B40" s="108" t="s">
        <v>259</v>
      </c>
      <c r="C40" s="199">
        <v>7754.345521355609</v>
      </c>
      <c r="D40" s="199">
        <v>7057.3359569168788</v>
      </c>
      <c r="E40" s="199">
        <v>12679.350935007935</v>
      </c>
      <c r="F40" s="199">
        <v>10724.502006390259</v>
      </c>
    </row>
    <row r="41" spans="1:7" ht="20.100000000000001" customHeight="1" x14ac:dyDescent="0.25">
      <c r="A41" s="390"/>
      <c r="B41" s="108" t="s">
        <v>260</v>
      </c>
      <c r="C41" s="199">
        <v>131.70745823204959</v>
      </c>
      <c r="D41" s="199">
        <v>90.938425129227497</v>
      </c>
      <c r="E41" s="199">
        <v>27.871909226478369</v>
      </c>
      <c r="F41" s="199">
        <v>14.008298943151363</v>
      </c>
    </row>
    <row r="42" spans="1:7" ht="20.100000000000001" customHeight="1" x14ac:dyDescent="0.25">
      <c r="A42" s="393" t="s">
        <v>479</v>
      </c>
      <c r="B42" s="91" t="s">
        <v>259</v>
      </c>
      <c r="C42" s="198">
        <v>23277.033257341456</v>
      </c>
      <c r="D42" s="198">
        <v>22493.301124201171</v>
      </c>
      <c r="E42" s="198">
        <v>32696.990359607807</v>
      </c>
      <c r="F42" s="198">
        <v>31578.370896414293</v>
      </c>
    </row>
    <row r="43" spans="1:7" ht="20.100000000000001" customHeight="1" x14ac:dyDescent="0.25">
      <c r="A43" s="393"/>
      <c r="B43" s="91" t="s">
        <v>260</v>
      </c>
      <c r="C43" s="198" t="s">
        <v>445</v>
      </c>
      <c r="D43" s="198" t="s">
        <v>445</v>
      </c>
      <c r="E43" s="198" t="s">
        <v>445</v>
      </c>
      <c r="F43" s="198" t="s">
        <v>445</v>
      </c>
    </row>
    <row r="44" spans="1:7" ht="20.100000000000001" customHeight="1" x14ac:dyDescent="0.25">
      <c r="A44" s="390" t="s">
        <v>332</v>
      </c>
      <c r="B44" s="108" t="s">
        <v>259</v>
      </c>
      <c r="C44" s="199">
        <v>2512.4766810939996</v>
      </c>
      <c r="D44" s="199">
        <v>2345.5969934792079</v>
      </c>
      <c r="E44" s="199">
        <v>68355.074581034452</v>
      </c>
      <c r="F44" s="199">
        <v>67074.656978616389</v>
      </c>
    </row>
    <row r="45" spans="1:7" ht="20.100000000000001" customHeight="1" x14ac:dyDescent="0.25">
      <c r="A45" s="390"/>
      <c r="B45" s="108" t="s">
        <v>260</v>
      </c>
      <c r="C45" s="199">
        <v>31.08860513025634</v>
      </c>
      <c r="D45" s="199" t="s">
        <v>445</v>
      </c>
      <c r="E45" s="199" t="s">
        <v>445</v>
      </c>
      <c r="F45" s="199" t="s">
        <v>445</v>
      </c>
    </row>
    <row r="46" spans="1:7" ht="20.100000000000001" customHeight="1" x14ac:dyDescent="0.25">
      <c r="A46" s="393" t="s">
        <v>333</v>
      </c>
      <c r="B46" s="91" t="s">
        <v>259</v>
      </c>
      <c r="C46" s="198">
        <v>3224.6295357284384</v>
      </c>
      <c r="D46" s="198">
        <v>2865.0720733016738</v>
      </c>
      <c r="E46" s="198">
        <v>2052.7177618092715</v>
      </c>
      <c r="F46" s="198">
        <v>1024.9181965488424</v>
      </c>
    </row>
    <row r="47" spans="1:7" ht="20.100000000000001" customHeight="1" x14ac:dyDescent="0.25">
      <c r="A47" s="393"/>
      <c r="B47" s="91" t="s">
        <v>260</v>
      </c>
      <c r="C47" s="198" t="s">
        <v>445</v>
      </c>
      <c r="D47" s="198" t="s">
        <v>445</v>
      </c>
      <c r="E47" s="198" t="s">
        <v>445</v>
      </c>
      <c r="F47" s="198" t="s">
        <v>445</v>
      </c>
    </row>
    <row r="48" spans="1:7" ht="20.100000000000001" customHeight="1" x14ac:dyDescent="0.25">
      <c r="A48" s="390" t="s">
        <v>334</v>
      </c>
      <c r="B48" s="108" t="s">
        <v>259</v>
      </c>
      <c r="C48" s="199">
        <v>15523.008189089927</v>
      </c>
      <c r="D48" s="199">
        <v>14576.21700782044</v>
      </c>
      <c r="E48" s="199">
        <v>63060.877572181475</v>
      </c>
      <c r="F48" s="199">
        <v>51178.617996884699</v>
      </c>
    </row>
    <row r="49" spans="1:6" ht="20.100000000000001" customHeight="1" x14ac:dyDescent="0.25">
      <c r="A49" s="390"/>
      <c r="B49" s="108" t="s">
        <v>260</v>
      </c>
      <c r="C49" s="199">
        <v>3571.7824325302122</v>
      </c>
      <c r="D49" s="199">
        <v>3327.8279460492013</v>
      </c>
      <c r="E49" s="199">
        <v>12138.732596332535</v>
      </c>
      <c r="F49" s="199">
        <v>8943.9705137639521</v>
      </c>
    </row>
    <row r="50" spans="1:6" ht="20.100000000000001" customHeight="1" x14ac:dyDescent="0.25">
      <c r="A50" s="393" t="s">
        <v>335</v>
      </c>
      <c r="B50" s="91" t="s">
        <v>259</v>
      </c>
      <c r="C50" s="198">
        <v>56041.862691747279</v>
      </c>
      <c r="D50" s="198">
        <v>49264.610585050563</v>
      </c>
      <c r="E50" s="198" t="s">
        <v>445</v>
      </c>
      <c r="F50" s="198" t="s">
        <v>445</v>
      </c>
    </row>
    <row r="51" spans="1:6" ht="20.100000000000001" customHeight="1" x14ac:dyDescent="0.25">
      <c r="A51" s="393"/>
      <c r="B51" s="91" t="s">
        <v>260</v>
      </c>
      <c r="C51" s="198">
        <v>4913.2894749527031</v>
      </c>
      <c r="D51" s="198">
        <v>4280.167479880608</v>
      </c>
      <c r="E51" s="198" t="s">
        <v>445</v>
      </c>
      <c r="F51" s="198" t="s">
        <v>445</v>
      </c>
    </row>
    <row r="52" spans="1:6" x14ac:dyDescent="0.25">
      <c r="A52" s="104"/>
      <c r="B52" s="104"/>
      <c r="C52" s="104"/>
      <c r="D52" s="104"/>
      <c r="E52" s="104"/>
      <c r="F52" s="104"/>
    </row>
    <row r="53" spans="1:6" x14ac:dyDescent="0.25">
      <c r="A53" s="378" t="s">
        <v>487</v>
      </c>
      <c r="B53" s="378"/>
      <c r="C53" s="378"/>
      <c r="D53" s="378"/>
      <c r="E53" s="106"/>
      <c r="F53" s="106"/>
    </row>
    <row r="54" spans="1:6" x14ac:dyDescent="0.25">
      <c r="C54" s="78"/>
      <c r="D54" s="78"/>
      <c r="E54" s="78"/>
      <c r="F54" s="78"/>
    </row>
    <row r="55" spans="1:6" x14ac:dyDescent="0.25">
      <c r="C55" s="78"/>
      <c r="D55" s="78"/>
      <c r="E55" s="78"/>
      <c r="F55" s="78"/>
    </row>
    <row r="56" spans="1:6" x14ac:dyDescent="0.25">
      <c r="C56" s="78"/>
    </row>
    <row r="58" spans="1:6" x14ac:dyDescent="0.25">
      <c r="C58" s="78"/>
    </row>
    <row r="59" spans="1:6" x14ac:dyDescent="0.25">
      <c r="C59" s="78"/>
    </row>
    <row r="60" spans="1:6" x14ac:dyDescent="0.25">
      <c r="C60" s="173"/>
    </row>
    <row r="61" spans="1:6" x14ac:dyDescent="0.25">
      <c r="C61" s="173"/>
    </row>
  </sheetData>
  <mergeCells count="28">
    <mergeCell ref="A42:A43"/>
    <mergeCell ref="A53:D53"/>
    <mergeCell ref="A24:A25"/>
    <mergeCell ref="A26:A27"/>
    <mergeCell ref="A28:A29"/>
    <mergeCell ref="A30:A31"/>
    <mergeCell ref="A32:A33"/>
    <mergeCell ref="A44:A45"/>
    <mergeCell ref="A46:A47"/>
    <mergeCell ref="A48:A49"/>
    <mergeCell ref="A50:A51"/>
    <mergeCell ref="A34:A35"/>
    <mergeCell ref="A36:A37"/>
    <mergeCell ref="A38:A39"/>
    <mergeCell ref="A40:A41"/>
    <mergeCell ref="A18:A19"/>
    <mergeCell ref="A20:A21"/>
    <mergeCell ref="A22:A23"/>
    <mergeCell ref="A3:F3"/>
    <mergeCell ref="A4:F4"/>
    <mergeCell ref="A9:A10"/>
    <mergeCell ref="A6:B7"/>
    <mergeCell ref="A16:A17"/>
    <mergeCell ref="C6:D6"/>
    <mergeCell ref="E6:E7"/>
    <mergeCell ref="F6:F7"/>
    <mergeCell ref="A12:A13"/>
    <mergeCell ref="A14:A15"/>
  </mergeCells>
  <hyperlinks>
    <hyperlink ref="H1" location="ÍNDICE!A1" display="INDICE" xr:uid="{00000000-0004-0000-0600-000000000000}"/>
  </hyperlinks>
  <pageMargins left="1.5748031496062993" right="0.39370078740157483" top="0.39370078740157483" bottom="0.19685039370078741" header="0" footer="0"/>
  <pageSetup paperSize="9" scale="60" orientation="landscape" r:id="rId1"/>
  <headerFooter alignWithMargins="0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sheetPr codeName="Hoja66"/>
  <dimension ref="A2:U60"/>
  <sheetViews>
    <sheetView showGridLines="0" zoomScale="90" zoomScaleNormal="90" workbookViewId="0">
      <selection activeCell="H69" sqref="H69"/>
    </sheetView>
  </sheetViews>
  <sheetFormatPr baseColWidth="10" defaultRowHeight="13.2" x14ac:dyDescent="0.25"/>
  <cols>
    <col min="1" max="1" width="8.109375" style="3" customWidth="1"/>
    <col min="2" max="6" width="11.44140625" style="3"/>
    <col min="7" max="7" width="11.44140625" style="3" customWidth="1"/>
    <col min="8" max="18" width="11.44140625" style="3"/>
    <col min="19" max="19" width="11.44140625" style="1"/>
    <col min="20" max="20" width="11.44140625"/>
    <col min="21" max="21" width="11.44140625" style="173"/>
  </cols>
  <sheetData>
    <row r="2" spans="1:21" x14ac:dyDescent="0.25">
      <c r="N2" s="335" t="s">
        <v>151</v>
      </c>
    </row>
    <row r="4" spans="1:21" x14ac:dyDescent="0.25">
      <c r="O4" s="145"/>
    </row>
    <row r="5" spans="1:21" ht="25.5" customHeight="1" x14ac:dyDescent="0.25"/>
    <row r="6" spans="1:21" ht="15.6" x14ac:dyDescent="0.3">
      <c r="A6" s="453" t="s">
        <v>450</v>
      </c>
      <c r="B6" s="453"/>
      <c r="C6" s="453"/>
      <c r="D6" s="453"/>
      <c r="E6" s="453"/>
      <c r="F6" s="453"/>
      <c r="G6" s="453"/>
      <c r="H6" s="453"/>
      <c r="I6" s="453"/>
      <c r="J6" s="453"/>
      <c r="K6" s="453"/>
      <c r="L6" s="453"/>
      <c r="O6" s="1"/>
      <c r="P6" s="1"/>
      <c r="Q6" s="1"/>
    </row>
    <row r="7" spans="1:21" x14ac:dyDescent="0.25">
      <c r="A7" s="454" t="s">
        <v>197</v>
      </c>
      <c r="B7" s="454"/>
      <c r="C7" s="454"/>
      <c r="D7" s="454"/>
      <c r="E7" s="454"/>
      <c r="F7" s="454"/>
      <c r="G7" s="454"/>
      <c r="H7" s="454"/>
      <c r="I7" s="454"/>
      <c r="J7" s="454"/>
      <c r="K7" s="454"/>
      <c r="L7" s="454"/>
      <c r="O7" s="306" t="s">
        <v>192</v>
      </c>
      <c r="P7" s="8">
        <v>50.844929</v>
      </c>
      <c r="Q7" s="7">
        <f>+P7/$P$16</f>
        <v>8.4554545062075421E-4</v>
      </c>
      <c r="S7" s="3"/>
      <c r="T7" s="3"/>
      <c r="U7" s="31"/>
    </row>
    <row r="8" spans="1:21" x14ac:dyDescent="0.25">
      <c r="O8" s="306" t="s">
        <v>175</v>
      </c>
      <c r="P8" s="8">
        <v>1087.683716</v>
      </c>
      <c r="Q8" s="7">
        <f t="shared" ref="Q8:Q14" si="0">+P8/$P$16</f>
        <v>1.8088057862723664E-2</v>
      </c>
      <c r="S8" s="3"/>
      <c r="T8" s="3"/>
      <c r="U8" s="31"/>
    </row>
    <row r="9" spans="1:21" x14ac:dyDescent="0.25">
      <c r="G9" s="457" t="s">
        <v>177</v>
      </c>
      <c r="H9" s="457"/>
      <c r="I9" s="457"/>
      <c r="O9" s="306" t="s">
        <v>183</v>
      </c>
      <c r="P9" s="8">
        <v>19.090909</v>
      </c>
      <c r="Q9" s="7">
        <f t="shared" si="0"/>
        <v>3.1747966947037753E-4</v>
      </c>
      <c r="S9" s="3"/>
      <c r="T9" s="3"/>
      <c r="U9" s="31"/>
    </row>
    <row r="10" spans="1:21" x14ac:dyDescent="0.25">
      <c r="O10" s="306" t="s">
        <v>178</v>
      </c>
      <c r="P10" s="8">
        <v>57536.401716000008</v>
      </c>
      <c r="Q10" s="7">
        <f t="shared" si="0"/>
        <v>0.95682388928209461</v>
      </c>
      <c r="S10" s="3"/>
      <c r="T10" s="3"/>
      <c r="U10" s="31"/>
    </row>
    <row r="11" spans="1:21" x14ac:dyDescent="0.25">
      <c r="O11" s="306" t="s">
        <v>193</v>
      </c>
      <c r="P11" s="8">
        <v>568.18585599999994</v>
      </c>
      <c r="Q11" s="7">
        <f t="shared" si="0"/>
        <v>9.448866880074883E-3</v>
      </c>
      <c r="S11" s="3"/>
      <c r="T11" s="3"/>
      <c r="U11" s="31"/>
    </row>
    <row r="12" spans="1:21" x14ac:dyDescent="0.25">
      <c r="O12" s="306" t="s">
        <v>181</v>
      </c>
      <c r="P12" s="8">
        <v>373.90685200000001</v>
      </c>
      <c r="Q12" s="7">
        <f t="shared" si="0"/>
        <v>6.2180288945732952E-3</v>
      </c>
      <c r="S12" s="3"/>
      <c r="T12" s="3"/>
      <c r="U12" s="31"/>
    </row>
    <row r="13" spans="1:21" x14ac:dyDescent="0.25">
      <c r="O13" s="306" t="s">
        <v>176</v>
      </c>
      <c r="P13" s="8">
        <v>0</v>
      </c>
      <c r="Q13" s="7">
        <f t="shared" si="0"/>
        <v>0</v>
      </c>
      <c r="S13" s="3"/>
      <c r="T13" s="3"/>
      <c r="U13" s="31"/>
    </row>
    <row r="14" spans="1:21" ht="12.9" customHeight="1" x14ac:dyDescent="0.25">
      <c r="O14" s="306" t="s">
        <v>182</v>
      </c>
      <c r="P14" s="8">
        <v>496.583753</v>
      </c>
      <c r="Q14" s="7">
        <f t="shared" si="0"/>
        <v>8.2581319604425121E-3</v>
      </c>
      <c r="S14" s="3"/>
      <c r="T14" s="3"/>
      <c r="U14" s="31"/>
    </row>
    <row r="15" spans="1:21" ht="12.9" customHeight="1" x14ac:dyDescent="0.25">
      <c r="O15" s="1"/>
      <c r="P15" s="1"/>
      <c r="Q15" s="7"/>
      <c r="S15" s="3"/>
      <c r="T15" s="3"/>
      <c r="U15" s="31"/>
    </row>
    <row r="16" spans="1:21" ht="12.9" customHeight="1" x14ac:dyDescent="0.25">
      <c r="O16" s="1"/>
      <c r="P16" s="8">
        <f>SUM(P7:P15)</f>
        <v>60132.697731</v>
      </c>
      <c r="Q16" s="7"/>
      <c r="S16" s="3"/>
      <c r="T16" s="3"/>
      <c r="U16" s="31"/>
    </row>
    <row r="17" spans="15:21" ht="12.9" customHeight="1" x14ac:dyDescent="0.25">
      <c r="O17" s="1"/>
      <c r="P17" s="1"/>
      <c r="Q17" s="7"/>
      <c r="S17" s="3"/>
      <c r="T17" s="3"/>
      <c r="U17" s="31"/>
    </row>
    <row r="18" spans="15:21" ht="12.9" customHeight="1" x14ac:dyDescent="0.25">
      <c r="O18" s="1"/>
      <c r="P18" s="1"/>
      <c r="Q18" s="7"/>
      <c r="S18" s="3"/>
      <c r="T18" s="3"/>
      <c r="U18" s="31"/>
    </row>
    <row r="19" spans="15:21" ht="12.9" customHeight="1" x14ac:dyDescent="0.25">
      <c r="Q19" s="31"/>
      <c r="S19" s="3"/>
      <c r="T19" s="3"/>
      <c r="U19" s="31"/>
    </row>
    <row r="20" spans="15:21" ht="12.9" customHeight="1" x14ac:dyDescent="0.25">
      <c r="Q20" s="31"/>
      <c r="S20" s="3"/>
      <c r="T20" s="3"/>
      <c r="U20" s="31"/>
    </row>
    <row r="21" spans="15:21" ht="12.9" customHeight="1" x14ac:dyDescent="0.25">
      <c r="Q21" s="31"/>
      <c r="S21" s="3"/>
      <c r="T21" s="3"/>
      <c r="U21" s="31"/>
    </row>
    <row r="22" spans="15:21" ht="12.9" customHeight="1" x14ac:dyDescent="0.25">
      <c r="Q22" s="31"/>
      <c r="S22" s="3"/>
      <c r="T22" s="3"/>
      <c r="U22" s="31"/>
    </row>
    <row r="23" spans="15:21" ht="12.9" customHeight="1" x14ac:dyDescent="0.25">
      <c r="Q23" s="31"/>
      <c r="S23" s="3"/>
      <c r="T23" s="3"/>
      <c r="U23" s="31"/>
    </row>
    <row r="24" spans="15:21" ht="12.9" customHeight="1" x14ac:dyDescent="0.25">
      <c r="Q24" s="31"/>
      <c r="S24" s="3"/>
      <c r="T24" s="3"/>
      <c r="U24" s="31"/>
    </row>
    <row r="25" spans="15:21" ht="12.9" customHeight="1" x14ac:dyDescent="0.25">
      <c r="Q25" s="31"/>
      <c r="S25" s="3"/>
      <c r="T25" s="3"/>
      <c r="U25" s="31"/>
    </row>
    <row r="26" spans="15:21" ht="12.9" customHeight="1" x14ac:dyDescent="0.25">
      <c r="Q26" s="31"/>
      <c r="S26" s="3"/>
      <c r="T26" s="3"/>
      <c r="U26" s="31"/>
    </row>
    <row r="27" spans="15:21" ht="12.9" customHeight="1" x14ac:dyDescent="0.25">
      <c r="Q27" s="31"/>
      <c r="S27" s="3"/>
      <c r="T27" s="3"/>
      <c r="U27" s="31"/>
    </row>
    <row r="28" spans="15:21" ht="12.9" customHeight="1" x14ac:dyDescent="0.25">
      <c r="Q28" s="31"/>
      <c r="S28" s="3"/>
      <c r="T28" s="3"/>
      <c r="U28" s="31"/>
    </row>
    <row r="29" spans="15:21" ht="12.9" customHeight="1" x14ac:dyDescent="0.25">
      <c r="Q29" s="31"/>
      <c r="S29" s="3"/>
      <c r="T29" s="3"/>
      <c r="U29" s="31"/>
    </row>
    <row r="30" spans="15:21" ht="12.9" customHeight="1" x14ac:dyDescent="0.25">
      <c r="S30" s="3"/>
      <c r="T30" s="3"/>
      <c r="U30" s="31"/>
    </row>
    <row r="31" spans="15:21" ht="12.9" customHeight="1" x14ac:dyDescent="0.25"/>
    <row r="32" spans="15:21" ht="12.9" customHeight="1" x14ac:dyDescent="0.25"/>
    <row r="33" spans="1:21" ht="12.9" customHeight="1" x14ac:dyDescent="0.25">
      <c r="O33" s="1"/>
      <c r="P33" s="1"/>
      <c r="Q33" s="1"/>
    </row>
    <row r="34" spans="1:21" ht="12.9" customHeight="1" x14ac:dyDescent="0.25">
      <c r="O34" s="1"/>
      <c r="P34" s="1"/>
      <c r="Q34" s="1"/>
    </row>
    <row r="35" spans="1:21" ht="12.9" customHeight="1" x14ac:dyDescent="0.25">
      <c r="O35" s="1"/>
      <c r="P35" s="1"/>
      <c r="Q35" s="1"/>
    </row>
    <row r="36" spans="1:21" ht="12.9" customHeight="1" x14ac:dyDescent="0.25"/>
    <row r="37" spans="1:21" s="2" customFormat="1" ht="11.25" customHeight="1" x14ac:dyDescent="0.25">
      <c r="A37" s="3"/>
      <c r="B37" s="37"/>
      <c r="C37" s="37"/>
      <c r="D37" s="37"/>
      <c r="E37" s="37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1"/>
      <c r="U37" s="24"/>
    </row>
    <row r="38" spans="1:21" s="2" customFormat="1" ht="12.9" customHeight="1" x14ac:dyDescent="0.25">
      <c r="A38" s="3"/>
      <c r="B38" s="37"/>
      <c r="C38" s="37"/>
      <c r="D38" s="37"/>
      <c r="E38" s="37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1"/>
      <c r="U38" s="24"/>
    </row>
    <row r="39" spans="1:21" s="1" customFormat="1" ht="13.8" x14ac:dyDescent="0.25">
      <c r="A39" s="3"/>
      <c r="B39" s="19" t="s">
        <v>3</v>
      </c>
      <c r="C39" s="313">
        <v>528.00934413766413</v>
      </c>
      <c r="D39" s="41">
        <f>+C39/$C$41</f>
        <v>3.4611259552023453E-2</v>
      </c>
      <c r="E39" s="41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U39" s="7"/>
    </row>
    <row r="40" spans="1:21" s="1" customFormat="1" ht="13.8" x14ac:dyDescent="0.25">
      <c r="A40" s="3"/>
      <c r="B40" s="19" t="s">
        <v>5</v>
      </c>
      <c r="C40" s="313">
        <v>14727.411896572297</v>
      </c>
      <c r="D40" s="41">
        <f>+C40/$C$41</f>
        <v>0.96538874044797651</v>
      </c>
      <c r="E40" s="41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U40" s="7"/>
    </row>
    <row r="41" spans="1:21" s="1" customFormat="1" x14ac:dyDescent="0.25">
      <c r="A41" s="3"/>
      <c r="B41" s="37"/>
      <c r="C41" s="314">
        <f>+SUM(C39:C40)</f>
        <v>15255.421240709962</v>
      </c>
      <c r="D41" s="37"/>
      <c r="E41" s="37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U41" s="7"/>
    </row>
    <row r="42" spans="1:21" s="1" customFormat="1" x14ac:dyDescent="0.25">
      <c r="A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U42" s="7"/>
    </row>
    <row r="43" spans="1:21" s="2" customFormat="1" x14ac:dyDescent="0.25">
      <c r="A43" s="3"/>
      <c r="B43" s="1"/>
      <c r="C43" s="1"/>
      <c r="D43" s="1"/>
      <c r="E43" s="1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1"/>
      <c r="U43" s="24"/>
    </row>
    <row r="44" spans="1:21" s="2" customFormat="1" ht="12.75" customHeight="1" x14ac:dyDescent="0.25">
      <c r="A44" s="3"/>
      <c r="B44" s="1"/>
      <c r="C44" s="1"/>
      <c r="D44" s="1"/>
      <c r="E44" s="1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1"/>
      <c r="U44" s="24"/>
    </row>
    <row r="45" spans="1:21" s="2" customFormat="1" ht="12.75" customHeight="1" x14ac:dyDescent="0.25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1"/>
      <c r="U45" s="24"/>
    </row>
    <row r="46" spans="1:21" s="2" customFormat="1" x14ac:dyDescent="0.25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1"/>
      <c r="U46" s="24"/>
    </row>
    <row r="47" spans="1:21" s="2" customFormat="1" x14ac:dyDescent="0.25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1"/>
      <c r="U47" s="24"/>
    </row>
    <row r="48" spans="1:21" s="2" customFormat="1" x14ac:dyDescent="0.25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1"/>
      <c r="U48" s="24"/>
    </row>
    <row r="49" spans="1:21" s="2" customFormat="1" x14ac:dyDescent="0.25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1"/>
      <c r="U49" s="24"/>
    </row>
    <row r="50" spans="1:21" s="2" customFormat="1" x14ac:dyDescent="0.25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1"/>
      <c r="U50" s="24"/>
    </row>
    <row r="51" spans="1:21" s="2" customFormat="1" x14ac:dyDescent="0.25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1"/>
      <c r="U51" s="24"/>
    </row>
    <row r="52" spans="1:21" s="2" customFormat="1" x14ac:dyDescent="0.25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1"/>
      <c r="U52" s="24"/>
    </row>
    <row r="53" spans="1:21" s="2" customFormat="1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1"/>
      <c r="U53" s="24"/>
    </row>
    <row r="54" spans="1:21" s="2" customFormat="1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1"/>
      <c r="U54" s="24"/>
    </row>
    <row r="55" spans="1:21" s="2" customFormat="1" x14ac:dyDescent="0.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1"/>
      <c r="U55" s="24"/>
    </row>
    <row r="56" spans="1:21" s="2" customFormat="1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1"/>
      <c r="U56" s="24"/>
    </row>
    <row r="57" spans="1:21" s="2" customFormat="1" x14ac:dyDescent="0.25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1"/>
      <c r="U57" s="24"/>
    </row>
    <row r="58" spans="1:21" s="2" customFormat="1" x14ac:dyDescent="0.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1"/>
      <c r="U58" s="24"/>
    </row>
    <row r="59" spans="1:21" s="2" customFormat="1" x14ac:dyDescent="0.25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1"/>
      <c r="U59" s="24"/>
    </row>
    <row r="60" spans="1:21" s="2" customFormat="1" x14ac:dyDescent="0.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1"/>
      <c r="U60" s="24"/>
    </row>
  </sheetData>
  <sortState xmlns:xlrd2="http://schemas.microsoft.com/office/spreadsheetml/2017/richdata2" ref="S7:U30">
    <sortCondition descending="1" ref="U7"/>
  </sortState>
  <mergeCells count="3">
    <mergeCell ref="A6:L6"/>
    <mergeCell ref="A7:L7"/>
    <mergeCell ref="G9:I9"/>
  </mergeCells>
  <hyperlinks>
    <hyperlink ref="N2" location="ÍNDICE!A1" display="INDICE" xr:uid="{00000000-0004-0000-4500-000000000000}"/>
  </hyperlinks>
  <printOptions horizontalCentered="1" verticalCentered="1"/>
  <pageMargins left="0.78740157480314965" right="0" top="0.98425196850393704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sheetPr codeName="Hoja67"/>
  <dimension ref="A4:S54"/>
  <sheetViews>
    <sheetView showGridLines="0" zoomScale="90" zoomScaleNormal="90" workbookViewId="0">
      <selection activeCell="H65" sqref="H65"/>
    </sheetView>
  </sheetViews>
  <sheetFormatPr baseColWidth="10" defaultRowHeight="13.2" x14ac:dyDescent="0.25"/>
  <cols>
    <col min="1" max="1" width="9.5546875" style="3" customWidth="1"/>
    <col min="2" max="14" width="11.44140625" style="3"/>
    <col min="15" max="18" width="11.44140625" style="2"/>
    <col min="19" max="19" width="11.44140625" style="3"/>
  </cols>
  <sheetData>
    <row r="4" spans="1:18" x14ac:dyDescent="0.25">
      <c r="O4" s="335" t="s">
        <v>151</v>
      </c>
    </row>
    <row r="6" spans="1:18" ht="16.5" customHeight="1" x14ac:dyDescent="0.25"/>
    <row r="7" spans="1:18" ht="15.6" x14ac:dyDescent="0.3">
      <c r="A7" s="453" t="s">
        <v>201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453"/>
    </row>
    <row r="8" spans="1:18" x14ac:dyDescent="0.25">
      <c r="A8" s="454" t="s">
        <v>197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454"/>
    </row>
    <row r="10" spans="1:18" x14ac:dyDescent="0.25">
      <c r="G10" s="457" t="s">
        <v>177</v>
      </c>
      <c r="H10" s="457"/>
      <c r="I10" s="457"/>
      <c r="O10" s="3"/>
      <c r="P10" s="3"/>
      <c r="Q10" s="3"/>
      <c r="R10" s="3"/>
    </row>
    <row r="11" spans="1:18" x14ac:dyDescent="0.25">
      <c r="O11" s="1"/>
      <c r="P11" s="1"/>
      <c r="Q11" s="1"/>
      <c r="R11" s="1"/>
    </row>
    <row r="12" spans="1:18" x14ac:dyDescent="0.25">
      <c r="O12" s="306" t="s">
        <v>183</v>
      </c>
      <c r="P12" s="8">
        <v>20914.919415</v>
      </c>
      <c r="Q12" s="7">
        <v>0.3382379551308578</v>
      </c>
      <c r="R12" s="1"/>
    </row>
    <row r="13" spans="1:18" x14ac:dyDescent="0.25">
      <c r="O13" s="306" t="s">
        <v>182</v>
      </c>
      <c r="P13" s="8">
        <v>12590.683518000003</v>
      </c>
      <c r="Q13" s="7">
        <v>0.20361766461188713</v>
      </c>
      <c r="R13" s="1"/>
    </row>
    <row r="14" spans="1:18" x14ac:dyDescent="0.25">
      <c r="O14" s="306" t="s">
        <v>482</v>
      </c>
      <c r="P14" s="8">
        <v>8387.8703080000014</v>
      </c>
      <c r="Q14" s="7">
        <v>0.13564939192861619</v>
      </c>
      <c r="R14" s="1"/>
    </row>
    <row r="15" spans="1:18" x14ac:dyDescent="0.25">
      <c r="O15" s="306" t="s">
        <v>176</v>
      </c>
      <c r="P15" s="8">
        <v>8307.7772230000028</v>
      </c>
      <c r="Q15" s="7">
        <v>0.13435411936490302</v>
      </c>
      <c r="R15" s="1"/>
    </row>
    <row r="16" spans="1:18" x14ac:dyDescent="0.25">
      <c r="O16" s="306" t="s">
        <v>178</v>
      </c>
      <c r="P16" s="8">
        <v>3762.9970310000003</v>
      </c>
      <c r="Q16" s="7">
        <v>6.0855525936958497E-2</v>
      </c>
      <c r="R16" s="1"/>
    </row>
    <row r="17" spans="15:18" x14ac:dyDescent="0.25">
      <c r="O17" s="306" t="s">
        <v>181</v>
      </c>
      <c r="P17" s="8">
        <v>2941.1610009999999</v>
      </c>
      <c r="Q17" s="7">
        <v>4.7564719851389728E-2</v>
      </c>
      <c r="R17" s="1"/>
    </row>
    <row r="18" spans="15:18" x14ac:dyDescent="0.25">
      <c r="O18" s="306" t="s">
        <v>481</v>
      </c>
      <c r="P18" s="8">
        <v>2240.6062400000001</v>
      </c>
      <c r="Q18" s="7">
        <v>3.6235285340258626E-2</v>
      </c>
      <c r="R18" s="1"/>
    </row>
    <row r="19" spans="15:18" x14ac:dyDescent="0.25">
      <c r="O19" s="306" t="s">
        <v>189</v>
      </c>
      <c r="P19" s="8">
        <v>1617.7679280000002</v>
      </c>
      <c r="Q19" s="7">
        <v>2.6162688222005032E-2</v>
      </c>
      <c r="R19" s="1"/>
    </row>
    <row r="20" spans="15:18" x14ac:dyDescent="0.25">
      <c r="O20" s="306" t="s">
        <v>175</v>
      </c>
      <c r="P20" s="8">
        <v>546.66447999999991</v>
      </c>
      <c r="Q20" s="7">
        <v>8.8407070660412434E-3</v>
      </c>
      <c r="R20" s="1"/>
    </row>
    <row r="21" spans="15:18" x14ac:dyDescent="0.25">
      <c r="O21" s="306" t="s">
        <v>184</v>
      </c>
      <c r="P21" s="8">
        <v>475.10818899999998</v>
      </c>
      <c r="Q21" s="7">
        <v>7.6834923015784004E-3</v>
      </c>
      <c r="R21" s="1"/>
    </row>
    <row r="22" spans="15:18" x14ac:dyDescent="0.25">
      <c r="O22" s="306" t="s">
        <v>190</v>
      </c>
      <c r="P22" s="8">
        <v>27.894839999999999</v>
      </c>
      <c r="Q22" s="7">
        <v>4.51117857692327E-4</v>
      </c>
      <c r="R22" s="1"/>
    </row>
    <row r="23" spans="15:18" x14ac:dyDescent="0.25">
      <c r="O23" s="306" t="s">
        <v>483</v>
      </c>
      <c r="P23" s="8">
        <v>21.477273</v>
      </c>
      <c r="Q23" s="7">
        <v>3.4733238781198451E-4</v>
      </c>
      <c r="R23" s="1"/>
    </row>
    <row r="24" spans="15:18" x14ac:dyDescent="0.25">
      <c r="O24" s="20"/>
      <c r="P24" s="20">
        <f>SUM(P12:P23)</f>
        <v>61834.927446000002</v>
      </c>
      <c r="Q24" s="7"/>
      <c r="R24" s="1"/>
    </row>
    <row r="25" spans="15:18" x14ac:dyDescent="0.25">
      <c r="O25" s="20"/>
      <c r="P25" s="20"/>
      <c r="Q25" s="7"/>
      <c r="R25" s="1"/>
    </row>
    <row r="26" spans="15:18" x14ac:dyDescent="0.25">
      <c r="O26" s="9"/>
      <c r="P26" s="9"/>
      <c r="Q26" s="31"/>
      <c r="R26" s="3"/>
    </row>
    <row r="27" spans="15:18" x14ac:dyDescent="0.25">
      <c r="O27" s="9"/>
      <c r="P27" s="9"/>
      <c r="Q27" s="31"/>
      <c r="R27" s="3"/>
    </row>
    <row r="28" spans="15:18" x14ac:dyDescent="0.25">
      <c r="O28" s="9"/>
      <c r="P28" s="9"/>
      <c r="Q28" s="31"/>
      <c r="R28" s="3"/>
    </row>
    <row r="29" spans="15:18" x14ac:dyDescent="0.25">
      <c r="O29" s="9"/>
      <c r="P29" s="9"/>
      <c r="Q29" s="31"/>
      <c r="R29" s="3"/>
    </row>
    <row r="30" spans="15:18" x14ac:dyDescent="0.25">
      <c r="O30" s="9"/>
      <c r="P30" s="9"/>
      <c r="Q30" s="31"/>
      <c r="R30" s="3"/>
    </row>
    <row r="31" spans="15:18" x14ac:dyDescent="0.25">
      <c r="O31" s="9"/>
      <c r="P31" s="9"/>
      <c r="Q31" s="31"/>
      <c r="R31" s="3"/>
    </row>
    <row r="32" spans="15:18" x14ac:dyDescent="0.25">
      <c r="O32" s="9"/>
      <c r="P32" s="9"/>
      <c r="Q32" s="31"/>
      <c r="R32" s="3"/>
    </row>
    <row r="33" spans="1:19" x14ac:dyDescent="0.25">
      <c r="O33" s="9"/>
      <c r="P33" s="9"/>
      <c r="Q33" s="31"/>
      <c r="R33" s="3"/>
    </row>
    <row r="34" spans="1:19" x14ac:dyDescent="0.25">
      <c r="O34" s="9"/>
      <c r="P34" s="9"/>
      <c r="Q34" s="31"/>
      <c r="R34" s="3"/>
    </row>
    <row r="35" spans="1:19" x14ac:dyDescent="0.25">
      <c r="O35" s="9"/>
      <c r="P35" s="311"/>
      <c r="Q35" s="31"/>
      <c r="R35" s="3"/>
    </row>
    <row r="36" spans="1:19" x14ac:dyDescent="0.25">
      <c r="O36" s="3"/>
      <c r="P36" s="3"/>
      <c r="Q36" s="3"/>
      <c r="R36" s="3"/>
    </row>
    <row r="37" spans="1:19" x14ac:dyDescent="0.25">
      <c r="O37" s="3"/>
      <c r="P37" s="3"/>
      <c r="Q37" s="3"/>
      <c r="R37" s="3"/>
    </row>
    <row r="38" spans="1:19" s="2" customFormat="1" x14ac:dyDescent="0.25">
      <c r="A38" s="3"/>
      <c r="B38" s="48"/>
      <c r="C38" s="48"/>
      <c r="D38" s="48"/>
      <c r="E38" s="48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</row>
    <row r="39" spans="1:19" s="2" customFormat="1" x14ac:dyDescent="0.25">
      <c r="A39" s="1"/>
      <c r="B39" s="1"/>
      <c r="C39" s="1"/>
      <c r="D39" s="1"/>
      <c r="E39" s="1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</row>
    <row r="40" spans="1:19" s="2" customFormat="1" x14ac:dyDescent="0.25">
      <c r="A40" s="1"/>
      <c r="B40" s="42" t="s">
        <v>3</v>
      </c>
      <c r="C40" s="43">
        <v>2615.8952721799369</v>
      </c>
      <c r="D40" s="7">
        <f>+C40/$C$43</f>
        <v>0.19907360306198338</v>
      </c>
      <c r="E40" s="7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</row>
    <row r="41" spans="1:19" s="2" customFormat="1" x14ac:dyDescent="0.25">
      <c r="A41" s="1"/>
      <c r="B41" s="42" t="s">
        <v>5</v>
      </c>
      <c r="C41" s="43">
        <v>9938.1539749836538</v>
      </c>
      <c r="D41" s="7">
        <f>+C41/$C$43</f>
        <v>0.75630861090859469</v>
      </c>
      <c r="E41" s="7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</row>
    <row r="42" spans="1:19" s="2" customFormat="1" x14ac:dyDescent="0.25">
      <c r="A42" s="1"/>
      <c r="B42" s="42" t="s">
        <v>466</v>
      </c>
      <c r="C42" s="32">
        <v>586.29297774431882</v>
      </c>
      <c r="D42" s="7">
        <f>+C42/$C$43</f>
        <v>4.4617786029421895E-2</v>
      </c>
      <c r="E42" s="7"/>
      <c r="F42" s="3"/>
      <c r="G42" s="3"/>
      <c r="H42" s="3"/>
      <c r="I42" s="3"/>
      <c r="J42" s="3"/>
      <c r="K42" s="3"/>
      <c r="L42" s="3"/>
      <c r="M42" s="3"/>
      <c r="N42" s="3"/>
      <c r="S42" s="3"/>
    </row>
    <row r="43" spans="1:19" s="2" customFormat="1" x14ac:dyDescent="0.25">
      <c r="A43" s="1"/>
      <c r="B43" s="1"/>
      <c r="C43" s="32">
        <f>SUM(C40:C42)</f>
        <v>13140.34222490791</v>
      </c>
      <c r="D43" s="1"/>
      <c r="E43" s="1"/>
      <c r="F43" s="3"/>
      <c r="G43" s="3"/>
      <c r="H43" s="3"/>
      <c r="I43" s="3"/>
      <c r="J43" s="3"/>
      <c r="K43" s="3"/>
      <c r="L43" s="3"/>
      <c r="M43" s="3"/>
      <c r="N43" s="3"/>
      <c r="S43" s="3"/>
    </row>
    <row r="44" spans="1:19" s="2" customFormat="1" x14ac:dyDescent="0.25">
      <c r="A44" s="1"/>
      <c r="B44" s="37"/>
      <c r="C44" s="37"/>
      <c r="D44" s="1"/>
      <c r="E44" s="1"/>
      <c r="F44" s="3"/>
      <c r="G44" s="3"/>
      <c r="H44" s="3"/>
      <c r="I44" s="3"/>
      <c r="J44" s="3"/>
      <c r="K44" s="3"/>
      <c r="L44" s="3"/>
      <c r="M44" s="3"/>
      <c r="N44" s="3"/>
      <c r="S44" s="3"/>
    </row>
    <row r="45" spans="1:19" s="2" customFormat="1" x14ac:dyDescent="0.25">
      <c r="A45" s="3"/>
      <c r="B45" s="1"/>
      <c r="C45" s="1"/>
      <c r="D45" s="1"/>
      <c r="E45" s="1"/>
      <c r="F45" s="3"/>
      <c r="G45" s="3"/>
      <c r="H45" s="3"/>
      <c r="I45" s="3"/>
      <c r="J45" s="3"/>
      <c r="K45" s="3"/>
      <c r="L45" s="3"/>
      <c r="M45" s="3"/>
      <c r="N45" s="3"/>
      <c r="S45" s="3"/>
    </row>
    <row r="46" spans="1:19" s="2" customFormat="1" ht="12.75" customHeight="1" x14ac:dyDescent="0.25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S46" s="3"/>
    </row>
    <row r="47" spans="1:19" s="2" customFormat="1" ht="12.75" customHeight="1" x14ac:dyDescent="0.25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S47" s="3"/>
    </row>
    <row r="48" spans="1:19" s="2" customFormat="1" ht="12.75" customHeight="1" x14ac:dyDescent="0.25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S48" s="3"/>
    </row>
    <row r="49" spans="1:19" s="2" customFormat="1" x14ac:dyDescent="0.25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S49" s="3"/>
    </row>
    <row r="50" spans="1:19" s="2" customFormat="1" x14ac:dyDescent="0.25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S50" s="3"/>
    </row>
    <row r="51" spans="1:19" s="2" customFormat="1" x14ac:dyDescent="0.25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S51" s="3"/>
    </row>
    <row r="52" spans="1:19" s="2" customFormat="1" x14ac:dyDescent="0.25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S52" s="3"/>
    </row>
    <row r="53" spans="1:19" s="2" customFormat="1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S53" s="3"/>
    </row>
    <row r="54" spans="1:19" s="2" customFormat="1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S54" s="3"/>
    </row>
  </sheetData>
  <sortState xmlns:xlrd2="http://schemas.microsoft.com/office/spreadsheetml/2017/richdata2" ref="O12:Q23">
    <sortCondition descending="1" ref="Q12"/>
  </sortState>
  <mergeCells count="3">
    <mergeCell ref="A7:L7"/>
    <mergeCell ref="A8:L8"/>
    <mergeCell ref="G10:I10"/>
  </mergeCells>
  <hyperlinks>
    <hyperlink ref="O4" location="ÍNDICE!A1" display="INDICE" xr:uid="{00000000-0004-0000-4600-000000000000}"/>
  </hyperlinks>
  <pageMargins left="0.74803149606299213" right="0.74803149606299213" top="0.59055118110236227" bottom="0.98425196850393704" header="0" footer="0"/>
  <pageSetup paperSize="9" scale="90" orientation="landscape" r:id="rId1"/>
  <headerFooter alignWithMargins="0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sheetPr codeName="Hoja68"/>
  <dimension ref="A4:V54"/>
  <sheetViews>
    <sheetView showGridLines="0" zoomScale="90" zoomScaleNormal="90" workbookViewId="0">
      <selection activeCell="I71" sqref="I71"/>
    </sheetView>
  </sheetViews>
  <sheetFormatPr baseColWidth="10" defaultRowHeight="13.2" x14ac:dyDescent="0.25"/>
  <cols>
    <col min="1" max="1" width="9.5546875" style="3" customWidth="1"/>
    <col min="2" max="15" width="11.44140625" style="3"/>
    <col min="16" max="16" width="12.33203125" style="3" bestFit="1" customWidth="1"/>
    <col min="17" max="17" width="11.5546875" style="3" bestFit="1" customWidth="1"/>
    <col min="18" max="18" width="11.44140625" style="3"/>
    <col min="19" max="22" width="11.44140625" style="141"/>
  </cols>
  <sheetData>
    <row r="4" spans="1:19" x14ac:dyDescent="0.25">
      <c r="O4" s="335" t="s">
        <v>151</v>
      </c>
    </row>
    <row r="6" spans="1:19" ht="16.5" customHeight="1" x14ac:dyDescent="0.25">
      <c r="O6" s="222"/>
      <c r="P6" s="222"/>
      <c r="Q6" s="222"/>
      <c r="R6" s="222"/>
      <c r="S6" s="222"/>
    </row>
    <row r="7" spans="1:19" ht="15.6" x14ac:dyDescent="0.3">
      <c r="A7" s="453" t="s">
        <v>202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453"/>
      <c r="O7" s="222"/>
      <c r="P7" s="222"/>
      <c r="Q7" s="222"/>
      <c r="R7" s="222"/>
      <c r="S7" s="222"/>
    </row>
    <row r="8" spans="1:19" x14ac:dyDescent="0.25">
      <c r="A8" s="454" t="s">
        <v>197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454"/>
      <c r="R8" s="222"/>
      <c r="S8" s="222"/>
    </row>
    <row r="9" spans="1:19" x14ac:dyDescent="0.25">
      <c r="R9" s="222"/>
      <c r="S9" s="222"/>
    </row>
    <row r="10" spans="1:19" x14ac:dyDescent="0.25">
      <c r="G10" s="457" t="s">
        <v>177</v>
      </c>
      <c r="H10" s="457"/>
      <c r="I10" s="457"/>
      <c r="R10" s="222"/>
      <c r="S10" s="222"/>
    </row>
    <row r="11" spans="1:19" x14ac:dyDescent="0.25">
      <c r="R11" s="222"/>
      <c r="S11" s="222"/>
    </row>
    <row r="12" spans="1:19" x14ac:dyDescent="0.25">
      <c r="O12" s="306" t="s">
        <v>483</v>
      </c>
      <c r="P12" s="8">
        <v>57323.505304999962</v>
      </c>
      <c r="Q12" s="7">
        <v>0.49074725514876355</v>
      </c>
      <c r="R12" s="1"/>
      <c r="S12" s="222"/>
    </row>
    <row r="13" spans="1:19" x14ac:dyDescent="0.25">
      <c r="O13" s="306" t="s">
        <v>176</v>
      </c>
      <c r="P13" s="8">
        <v>23888.951111999999</v>
      </c>
      <c r="Q13" s="7">
        <v>0.2045136131194413</v>
      </c>
      <c r="R13" s="1"/>
      <c r="S13" s="222"/>
    </row>
    <row r="14" spans="1:19" x14ac:dyDescent="0.25">
      <c r="O14" s="306" t="s">
        <v>182</v>
      </c>
      <c r="P14" s="8">
        <v>21993.539884999998</v>
      </c>
      <c r="Q14" s="7">
        <v>0.18828697359209076</v>
      </c>
      <c r="R14" s="1"/>
      <c r="S14" s="222"/>
    </row>
    <row r="15" spans="1:19" x14ac:dyDescent="0.25">
      <c r="O15" s="306" t="s">
        <v>179</v>
      </c>
      <c r="P15" s="8">
        <v>6055.8775409999998</v>
      </c>
      <c r="Q15" s="7">
        <v>5.1844444350537186E-2</v>
      </c>
      <c r="R15" s="1"/>
      <c r="S15" s="222"/>
    </row>
    <row r="16" spans="1:19" x14ac:dyDescent="0.25">
      <c r="O16" s="306" t="s">
        <v>482</v>
      </c>
      <c r="P16" s="8">
        <v>2428.1454140000001</v>
      </c>
      <c r="Q16" s="7">
        <v>2.0787383651477819E-2</v>
      </c>
      <c r="R16" s="1"/>
      <c r="S16" s="222"/>
    </row>
    <row r="17" spans="15:19" x14ac:dyDescent="0.25">
      <c r="O17" s="306" t="s">
        <v>178</v>
      </c>
      <c r="P17" s="8">
        <v>2417.0000930000001</v>
      </c>
      <c r="Q17" s="7">
        <v>2.0691968417196518E-2</v>
      </c>
      <c r="R17" s="1"/>
      <c r="S17" s="222"/>
    </row>
    <row r="18" spans="15:19" x14ac:dyDescent="0.25">
      <c r="O18" s="306" t="s">
        <v>175</v>
      </c>
      <c r="P18" s="8">
        <v>2140.4304240000001</v>
      </c>
      <c r="Q18" s="7">
        <v>1.8324251977020738E-2</v>
      </c>
      <c r="R18" s="1"/>
      <c r="S18" s="222"/>
    </row>
    <row r="19" spans="15:19" x14ac:dyDescent="0.25">
      <c r="O19" s="306" t="s">
        <v>183</v>
      </c>
      <c r="P19" s="8">
        <v>211.97765699999999</v>
      </c>
      <c r="Q19" s="7">
        <v>1.8147434071262636E-3</v>
      </c>
      <c r="R19" s="1"/>
      <c r="S19" s="222"/>
    </row>
    <row r="20" spans="15:19" x14ac:dyDescent="0.25">
      <c r="O20" s="306" t="s">
        <v>184</v>
      </c>
      <c r="P20" s="8">
        <v>150.26128500000002</v>
      </c>
      <c r="Q20" s="7">
        <v>1.2863887645482872E-3</v>
      </c>
      <c r="R20" s="1"/>
      <c r="S20" s="222"/>
    </row>
    <row r="21" spans="15:19" x14ac:dyDescent="0.25">
      <c r="O21" s="306" t="s">
        <v>186</v>
      </c>
      <c r="P21" s="8">
        <v>69.321771999999996</v>
      </c>
      <c r="Q21" s="7">
        <v>5.9346456833094452E-4</v>
      </c>
      <c r="R21" s="1"/>
      <c r="S21" s="222"/>
    </row>
    <row r="22" spans="15:19" x14ac:dyDescent="0.25">
      <c r="O22" s="306" t="s">
        <v>188</v>
      </c>
      <c r="P22" s="8">
        <v>58.599939999999997</v>
      </c>
      <c r="Q22" s="7">
        <v>5.0167482874383606E-4</v>
      </c>
      <c r="R22" s="1"/>
      <c r="S22" s="222"/>
    </row>
    <row r="23" spans="15:19" x14ac:dyDescent="0.25">
      <c r="O23" s="306" t="s">
        <v>181</v>
      </c>
      <c r="P23" s="8">
        <v>26.898417999999999</v>
      </c>
      <c r="Q23" s="7">
        <v>2.3027769727460674E-4</v>
      </c>
      <c r="R23" s="1"/>
      <c r="S23" s="222"/>
    </row>
    <row r="24" spans="15:19" x14ac:dyDescent="0.25">
      <c r="O24" s="306" t="s">
        <v>190</v>
      </c>
      <c r="P24" s="8">
        <v>23.945577</v>
      </c>
      <c r="Q24" s="7">
        <v>2.0499838806400383E-4</v>
      </c>
      <c r="R24" s="1"/>
      <c r="S24" s="222"/>
    </row>
    <row r="25" spans="15:19" x14ac:dyDescent="0.25">
      <c r="O25" s="306" t="s">
        <v>191</v>
      </c>
      <c r="P25" s="8">
        <v>11.363636</v>
      </c>
      <c r="Q25" s="7">
        <v>9.7284231762136459E-5</v>
      </c>
      <c r="R25" s="1"/>
      <c r="S25" s="222"/>
    </row>
    <row r="26" spans="15:19" x14ac:dyDescent="0.25">
      <c r="O26" s="306" t="s">
        <v>484</v>
      </c>
      <c r="P26" s="8">
        <v>7.620374</v>
      </c>
      <c r="Q26" s="7">
        <v>6.523811835667376E-5</v>
      </c>
      <c r="R26" s="1"/>
      <c r="S26" s="222"/>
    </row>
    <row r="27" spans="15:19" x14ac:dyDescent="0.25">
      <c r="O27" s="306" t="s">
        <v>194</v>
      </c>
      <c r="P27" s="8">
        <v>1.1363639999999999</v>
      </c>
      <c r="Q27" s="7">
        <v>9.7284266006187125E-6</v>
      </c>
      <c r="R27" s="1"/>
      <c r="S27" s="222"/>
    </row>
    <row r="28" spans="15:19" x14ac:dyDescent="0.25">
      <c r="O28" s="306" t="s">
        <v>485</v>
      </c>
      <c r="P28" s="8">
        <v>3.6364E-2</v>
      </c>
      <c r="Q28" s="7">
        <v>3.1131266469625831E-7</v>
      </c>
      <c r="R28" s="1"/>
      <c r="S28" s="222"/>
    </row>
    <row r="29" spans="15:19" x14ac:dyDescent="0.25">
      <c r="O29" s="306" t="s">
        <v>192</v>
      </c>
      <c r="P29" s="8">
        <v>0</v>
      </c>
      <c r="Q29" s="7">
        <v>0</v>
      </c>
      <c r="R29" s="1"/>
      <c r="S29" s="222"/>
    </row>
    <row r="30" spans="15:19" x14ac:dyDescent="0.25">
      <c r="O30" s="147"/>
      <c r="P30" s="20">
        <f>SUM(P12:P29)</f>
        <v>116808.61116099995</v>
      </c>
      <c r="Q30" s="7">
        <f>SUM(Q12:Q29)</f>
        <v>1</v>
      </c>
      <c r="R30" s="1"/>
      <c r="S30" s="222"/>
    </row>
    <row r="31" spans="15:19" x14ac:dyDescent="0.25">
      <c r="O31" s="312"/>
      <c r="P31" s="312"/>
      <c r="Q31" s="31"/>
      <c r="R31" s="222"/>
      <c r="S31" s="222"/>
    </row>
    <row r="32" spans="15:19" x14ac:dyDescent="0.25">
      <c r="O32" s="312"/>
      <c r="P32" s="312"/>
      <c r="Q32" s="31"/>
      <c r="R32" s="222"/>
      <c r="S32" s="222"/>
    </row>
    <row r="33" spans="1:22" x14ac:dyDescent="0.25">
      <c r="O33" s="312"/>
      <c r="P33" s="312"/>
      <c r="Q33" s="31"/>
      <c r="R33" s="222"/>
      <c r="S33" s="222"/>
    </row>
    <row r="34" spans="1:22" x14ac:dyDescent="0.25">
      <c r="O34" s="312"/>
      <c r="P34" s="312"/>
      <c r="Q34" s="31"/>
      <c r="R34" s="222"/>
      <c r="S34" s="222"/>
    </row>
    <row r="35" spans="1:22" x14ac:dyDescent="0.25">
      <c r="O35" s="312"/>
      <c r="P35" s="312"/>
      <c r="Q35" s="31"/>
      <c r="R35" s="222"/>
      <c r="S35" s="222"/>
    </row>
    <row r="36" spans="1:22" x14ac:dyDescent="0.25">
      <c r="R36" s="222"/>
      <c r="S36" s="222"/>
    </row>
    <row r="37" spans="1:22" x14ac:dyDescent="0.25">
      <c r="R37" s="222"/>
      <c r="S37" s="222"/>
    </row>
    <row r="38" spans="1:22" s="2" customFormat="1" x14ac:dyDescent="0.25">
      <c r="A38" s="3"/>
      <c r="B38" s="48"/>
      <c r="C38" s="48"/>
      <c r="D38" s="48"/>
      <c r="E38" s="48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222"/>
      <c r="S38" s="222"/>
      <c r="T38" s="141"/>
      <c r="U38" s="141"/>
      <c r="V38" s="141"/>
    </row>
    <row r="39" spans="1:22" s="2" customFormat="1" x14ac:dyDescent="0.25">
      <c r="A39" s="1"/>
      <c r="B39" s="1"/>
      <c r="C39" s="1"/>
      <c r="D39" s="1"/>
      <c r="E39" s="1"/>
      <c r="F39" s="3"/>
      <c r="G39" s="3"/>
      <c r="H39" s="3"/>
      <c r="I39" s="3"/>
      <c r="J39" s="3"/>
      <c r="K39" s="3"/>
      <c r="L39" s="3"/>
      <c r="M39" s="3"/>
      <c r="N39" s="3"/>
      <c r="O39" s="222"/>
      <c r="P39" s="222"/>
      <c r="Q39" s="222"/>
      <c r="R39" s="222"/>
      <c r="S39" s="222"/>
      <c r="T39" s="141"/>
      <c r="U39" s="141"/>
      <c r="V39" s="141"/>
    </row>
    <row r="40" spans="1:22" s="2" customFormat="1" x14ac:dyDescent="0.25">
      <c r="A40" s="1"/>
      <c r="B40" s="42" t="s">
        <v>3</v>
      </c>
      <c r="C40" s="43">
        <v>13843.372688329615</v>
      </c>
      <c r="D40" s="7">
        <f>+C40/$C$44</f>
        <v>0.52951940081085958</v>
      </c>
      <c r="E40" s="7"/>
      <c r="F40" s="3"/>
      <c r="G40" s="3"/>
      <c r="H40" s="3"/>
      <c r="I40" s="3"/>
      <c r="J40" s="3"/>
      <c r="K40" s="3"/>
      <c r="L40" s="3"/>
      <c r="M40" s="3"/>
      <c r="N40" s="3"/>
      <c r="O40" s="222"/>
      <c r="P40" s="222"/>
      <c r="Q40" s="222"/>
      <c r="R40" s="222"/>
      <c r="S40" s="222"/>
      <c r="T40" s="141"/>
      <c r="U40" s="141"/>
      <c r="V40" s="141"/>
    </row>
    <row r="41" spans="1:22" s="2" customFormat="1" x14ac:dyDescent="0.25">
      <c r="A41" s="1"/>
      <c r="B41" s="42" t="s">
        <v>5</v>
      </c>
      <c r="C41" s="43">
        <v>12188.911760064409</v>
      </c>
      <c r="D41" s="7">
        <f>+C41/$C$44</f>
        <v>0.46623502791100091</v>
      </c>
      <c r="E41" s="7"/>
      <c r="F41" s="3"/>
      <c r="G41" s="3"/>
      <c r="H41" s="3"/>
      <c r="I41" s="3"/>
      <c r="J41" s="3"/>
      <c r="K41" s="3"/>
      <c r="L41" s="3"/>
      <c r="M41" s="3"/>
      <c r="N41" s="3"/>
      <c r="O41" s="222"/>
      <c r="P41" s="222"/>
      <c r="Q41" s="222"/>
      <c r="R41" s="222"/>
      <c r="S41" s="222"/>
      <c r="T41" s="141"/>
      <c r="U41" s="141"/>
      <c r="V41" s="141"/>
    </row>
    <row r="42" spans="1:22" s="2" customFormat="1" x14ac:dyDescent="0.25">
      <c r="A42" s="1"/>
      <c r="B42" s="42" t="s">
        <v>7</v>
      </c>
      <c r="C42" s="43">
        <v>110.99314848172617</v>
      </c>
      <c r="D42" s="7">
        <f>+C42/$C$44</f>
        <v>4.2455712781396008E-3</v>
      </c>
      <c r="E42" s="7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141"/>
      <c r="T42" s="141"/>
      <c r="U42" s="141"/>
      <c r="V42" s="141"/>
    </row>
    <row r="43" spans="1:22" s="2" customFormat="1" x14ac:dyDescent="0.25">
      <c r="A43" s="1"/>
      <c r="B43" s="42" t="s">
        <v>466</v>
      </c>
      <c r="C43" s="32" t="s">
        <v>445</v>
      </c>
      <c r="D43" s="7"/>
      <c r="E43" s="7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141"/>
      <c r="T43" s="141"/>
      <c r="U43" s="141"/>
      <c r="V43" s="141"/>
    </row>
    <row r="44" spans="1:22" s="2" customFormat="1" x14ac:dyDescent="0.25">
      <c r="A44" s="1"/>
      <c r="B44" s="37"/>
      <c r="C44" s="38">
        <f>SUM(C40:C43)</f>
        <v>26143.277596875749</v>
      </c>
      <c r="D44" s="1"/>
      <c r="E44" s="1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141"/>
      <c r="T44" s="141"/>
      <c r="U44" s="141"/>
      <c r="V44" s="141"/>
    </row>
    <row r="45" spans="1:22" s="2" customFormat="1" x14ac:dyDescent="0.25">
      <c r="A45" s="1"/>
      <c r="B45" s="1"/>
      <c r="C45" s="1"/>
      <c r="D45" s="1"/>
      <c r="E45" s="1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141"/>
      <c r="T45" s="141"/>
      <c r="U45" s="141"/>
      <c r="V45" s="141"/>
    </row>
    <row r="46" spans="1:22" s="2" customFormat="1" ht="12.75" customHeight="1" x14ac:dyDescent="0.25">
      <c r="A46" s="1"/>
      <c r="B46" s="1"/>
      <c r="C46" s="1"/>
      <c r="D46" s="1"/>
      <c r="E46" s="1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141"/>
      <c r="T46" s="141"/>
      <c r="U46" s="141"/>
      <c r="V46" s="141"/>
    </row>
    <row r="47" spans="1:22" s="2" customFormat="1" ht="12.75" customHeight="1" x14ac:dyDescent="0.25">
      <c r="A47" s="1"/>
      <c r="B47" s="1"/>
      <c r="C47" s="1"/>
      <c r="D47" s="1"/>
      <c r="E47" s="1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141"/>
      <c r="T47" s="141"/>
      <c r="U47" s="141"/>
      <c r="V47" s="141"/>
    </row>
    <row r="48" spans="1:22" s="2" customFormat="1" ht="12.75" customHeight="1" x14ac:dyDescent="0.25">
      <c r="A48" s="1"/>
      <c r="B48" s="1"/>
      <c r="C48" s="20"/>
      <c r="D48" s="1"/>
      <c r="E48" s="1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141"/>
      <c r="T48" s="141"/>
      <c r="U48" s="141"/>
      <c r="V48" s="141"/>
    </row>
    <row r="49" spans="1:22" s="2" customFormat="1" x14ac:dyDescent="0.25">
      <c r="A49" s="3"/>
      <c r="B49" s="3"/>
      <c r="C49" s="9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141"/>
      <c r="T49" s="141"/>
      <c r="U49" s="141"/>
      <c r="V49" s="141"/>
    </row>
    <row r="50" spans="1:22" s="2" customFormat="1" x14ac:dyDescent="0.25">
      <c r="A50" s="3"/>
      <c r="B50" s="3"/>
      <c r="C50" s="9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141"/>
      <c r="T50" s="141"/>
      <c r="U50" s="141"/>
      <c r="V50" s="141"/>
    </row>
    <row r="51" spans="1:22" s="2" customFormat="1" x14ac:dyDescent="0.25">
      <c r="A51" s="3"/>
      <c r="B51" s="3"/>
      <c r="C51" s="9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141"/>
      <c r="T51" s="141"/>
      <c r="U51" s="141"/>
      <c r="V51" s="141"/>
    </row>
    <row r="52" spans="1:22" s="2" customFormat="1" x14ac:dyDescent="0.25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141"/>
      <c r="T52" s="141"/>
      <c r="U52" s="141"/>
      <c r="V52" s="141"/>
    </row>
    <row r="53" spans="1:22" s="2" customFormat="1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141"/>
      <c r="T53" s="141"/>
      <c r="U53" s="141"/>
      <c r="V53" s="141"/>
    </row>
    <row r="54" spans="1:22" s="2" customFormat="1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141"/>
      <c r="T54" s="141"/>
      <c r="U54" s="141"/>
      <c r="V54" s="141"/>
    </row>
  </sheetData>
  <sortState xmlns:xlrd2="http://schemas.microsoft.com/office/spreadsheetml/2017/richdata2" ref="O12:Q29">
    <sortCondition descending="1" ref="Q12"/>
  </sortState>
  <mergeCells count="3">
    <mergeCell ref="A7:L7"/>
    <mergeCell ref="A8:L8"/>
    <mergeCell ref="G10:I10"/>
  </mergeCells>
  <hyperlinks>
    <hyperlink ref="O4" location="ÍNDICE!A1" display="INDICE" xr:uid="{00000000-0004-0000-4700-000000000000}"/>
  </hyperlinks>
  <pageMargins left="0.74803149606299213" right="0.74803149606299213" top="0.59055118110236227" bottom="0.98425196850393704" header="0" footer="0"/>
  <pageSetup paperSize="9" scale="90" orientation="landscape" r:id="rId1"/>
  <headerFooter alignWithMargins="0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sheetPr codeName="Hoja69"/>
  <dimension ref="A3:T53"/>
  <sheetViews>
    <sheetView showGridLines="0" topLeftCell="A4" zoomScale="90" zoomScaleNormal="90" workbookViewId="0">
      <selection activeCell="H68" sqref="H68"/>
    </sheetView>
  </sheetViews>
  <sheetFormatPr baseColWidth="10" defaultRowHeight="13.2" x14ac:dyDescent="0.25"/>
  <cols>
    <col min="1" max="1" width="12.6640625" style="3" customWidth="1"/>
    <col min="2" max="3" width="11.44140625" style="3"/>
    <col min="4" max="5" width="10.33203125" style="3" customWidth="1"/>
    <col min="6" max="19" width="11.44140625" style="3"/>
    <col min="20" max="20" width="11.44140625" style="141"/>
  </cols>
  <sheetData>
    <row r="3" spans="1:20" x14ac:dyDescent="0.25">
      <c r="O3" s="335" t="s">
        <v>151</v>
      </c>
    </row>
    <row r="6" spans="1:20" ht="19.5" customHeight="1" x14ac:dyDescent="0.25">
      <c r="O6" s="2"/>
      <c r="P6" s="2"/>
      <c r="Q6" s="2"/>
      <c r="R6" s="2"/>
      <c r="S6" s="2"/>
      <c r="T6" s="2"/>
    </row>
    <row r="7" spans="1:20" ht="15.6" x14ac:dyDescent="0.3">
      <c r="A7" s="453" t="s">
        <v>203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453"/>
      <c r="O7" s="1"/>
      <c r="P7" s="1"/>
      <c r="Q7" s="1"/>
      <c r="R7" s="1"/>
      <c r="S7" s="2"/>
      <c r="T7" s="2"/>
    </row>
    <row r="8" spans="1:20" x14ac:dyDescent="0.25">
      <c r="A8" s="454" t="s">
        <v>197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454"/>
      <c r="O8" s="1"/>
      <c r="P8" s="1"/>
      <c r="Q8" s="1"/>
      <c r="R8" s="1"/>
      <c r="T8" s="2"/>
    </row>
    <row r="9" spans="1:20" x14ac:dyDescent="0.25">
      <c r="O9" s="1"/>
      <c r="P9" s="306" t="s">
        <v>183</v>
      </c>
      <c r="Q9" s="8">
        <v>2377849.8458350003</v>
      </c>
      <c r="R9" s="7">
        <v>0.57069159600077035</v>
      </c>
      <c r="T9" s="2"/>
    </row>
    <row r="10" spans="1:20" x14ac:dyDescent="0.25">
      <c r="G10" s="457" t="s">
        <v>177</v>
      </c>
      <c r="H10" s="457"/>
      <c r="I10" s="457"/>
      <c r="O10" s="1"/>
      <c r="P10" s="306" t="s">
        <v>188</v>
      </c>
      <c r="Q10" s="8">
        <v>566698.17411700042</v>
      </c>
      <c r="R10" s="7">
        <v>0.13600938091361509</v>
      </c>
      <c r="T10" s="2"/>
    </row>
    <row r="11" spans="1:20" x14ac:dyDescent="0.25">
      <c r="O11" s="1"/>
      <c r="P11" s="306" t="s">
        <v>176</v>
      </c>
      <c r="Q11" s="8">
        <v>412861.32821499999</v>
      </c>
      <c r="R11" s="7">
        <v>9.9088044074237033E-2</v>
      </c>
      <c r="T11" s="2"/>
    </row>
    <row r="12" spans="1:20" x14ac:dyDescent="0.25">
      <c r="O12" s="1"/>
      <c r="P12" s="306" t="s">
        <v>482</v>
      </c>
      <c r="Q12" s="8">
        <v>326618.32777500007</v>
      </c>
      <c r="R12" s="7">
        <v>7.8389447124892916E-2</v>
      </c>
      <c r="T12" s="2"/>
    </row>
    <row r="13" spans="1:20" x14ac:dyDescent="0.25">
      <c r="O13" s="1"/>
      <c r="P13" s="306" t="s">
        <v>191</v>
      </c>
      <c r="Q13" s="8">
        <v>137052.597901</v>
      </c>
      <c r="R13" s="7">
        <v>3.2893063440979302E-2</v>
      </c>
      <c r="T13" s="2"/>
    </row>
    <row r="14" spans="1:20" x14ac:dyDescent="0.25">
      <c r="O14" s="1"/>
      <c r="P14" s="306" t="s">
        <v>178</v>
      </c>
      <c r="Q14" s="8">
        <v>117577.00631700001</v>
      </c>
      <c r="R14" s="7">
        <v>2.8218858943331909E-2</v>
      </c>
      <c r="T14" s="2"/>
    </row>
    <row r="15" spans="1:20" x14ac:dyDescent="0.25">
      <c r="O15" s="1"/>
      <c r="P15" s="306" t="s">
        <v>481</v>
      </c>
      <c r="Q15" s="8">
        <v>94760.323705999981</v>
      </c>
      <c r="R15" s="7">
        <v>2.2742781874158475E-2</v>
      </c>
      <c r="T15" s="2"/>
    </row>
    <row r="16" spans="1:20" x14ac:dyDescent="0.25">
      <c r="O16" s="1"/>
      <c r="P16" s="306" t="s">
        <v>182</v>
      </c>
      <c r="Q16" s="8">
        <v>85406.524061999997</v>
      </c>
      <c r="R16" s="7">
        <v>2.0497839933498945E-2</v>
      </c>
      <c r="T16" s="2"/>
    </row>
    <row r="17" spans="15:20" x14ac:dyDescent="0.25">
      <c r="O17" s="1"/>
      <c r="P17" s="306" t="s">
        <v>184</v>
      </c>
      <c r="Q17" s="8">
        <v>38556.920437999994</v>
      </c>
      <c r="R17" s="7">
        <v>9.2537846744944596E-3</v>
      </c>
      <c r="T17" s="2"/>
    </row>
    <row r="18" spans="15:20" x14ac:dyDescent="0.25">
      <c r="O18" s="1"/>
      <c r="P18" s="306" t="s">
        <v>483</v>
      </c>
      <c r="Q18" s="8">
        <v>7857.7470960000001</v>
      </c>
      <c r="R18" s="7">
        <v>1.8858845267464501E-3</v>
      </c>
      <c r="T18" s="2"/>
    </row>
    <row r="19" spans="15:20" x14ac:dyDescent="0.25">
      <c r="O19" s="1"/>
      <c r="P19" s="306" t="s">
        <v>179</v>
      </c>
      <c r="Q19" s="8">
        <v>1372.142036</v>
      </c>
      <c r="R19" s="7">
        <v>3.2931849327500553E-4</v>
      </c>
      <c r="T19" s="2"/>
    </row>
    <row r="20" spans="15:20" x14ac:dyDescent="0.25">
      <c r="O20" s="1"/>
      <c r="P20" s="306" t="s">
        <v>175</v>
      </c>
      <c r="Q20" s="8">
        <v>0</v>
      </c>
      <c r="R20" s="7">
        <v>0</v>
      </c>
      <c r="T20" s="2"/>
    </row>
    <row r="21" spans="15:20" x14ac:dyDescent="0.25">
      <c r="O21" s="1"/>
      <c r="P21" s="1"/>
      <c r="Q21" s="8">
        <f>SUM(Q9:Q20)</f>
        <v>4166610.9374980005</v>
      </c>
      <c r="R21" s="7">
        <f>SUM(R9:R20)</f>
        <v>0.99999999999999989</v>
      </c>
      <c r="T21" s="2"/>
    </row>
    <row r="22" spans="15:20" x14ac:dyDescent="0.25">
      <c r="O22" s="1"/>
      <c r="P22" s="1"/>
      <c r="Q22" s="1"/>
      <c r="R22" s="7"/>
      <c r="T22" s="2"/>
    </row>
    <row r="23" spans="15:20" x14ac:dyDescent="0.25">
      <c r="O23" s="1"/>
      <c r="P23" s="1"/>
      <c r="Q23" s="1"/>
      <c r="R23" s="7"/>
      <c r="T23" s="2"/>
    </row>
    <row r="24" spans="15:20" x14ac:dyDescent="0.25">
      <c r="O24" s="2"/>
      <c r="R24" s="31"/>
      <c r="T24" s="2"/>
    </row>
    <row r="25" spans="15:20" x14ac:dyDescent="0.25">
      <c r="O25" s="2"/>
      <c r="R25" s="31"/>
      <c r="T25" s="2"/>
    </row>
    <row r="26" spans="15:20" x14ac:dyDescent="0.25">
      <c r="O26" s="2"/>
      <c r="R26" s="31"/>
      <c r="T26" s="2"/>
    </row>
    <row r="27" spans="15:20" x14ac:dyDescent="0.25">
      <c r="O27" s="2"/>
      <c r="R27" s="31"/>
      <c r="T27" s="2"/>
    </row>
    <row r="28" spans="15:20" x14ac:dyDescent="0.25">
      <c r="O28" s="2"/>
      <c r="R28" s="31"/>
      <c r="T28" s="2"/>
    </row>
    <row r="29" spans="15:20" x14ac:dyDescent="0.25">
      <c r="O29" s="2"/>
      <c r="R29" s="31"/>
      <c r="T29" s="2"/>
    </row>
    <row r="30" spans="15:20" x14ac:dyDescent="0.25">
      <c r="O30" s="2"/>
      <c r="R30" s="31"/>
      <c r="T30" s="2"/>
    </row>
    <row r="31" spans="15:20" x14ac:dyDescent="0.25">
      <c r="O31" s="2"/>
      <c r="R31" s="31"/>
      <c r="T31" s="2"/>
    </row>
    <row r="32" spans="15:20" x14ac:dyDescent="0.25">
      <c r="O32" s="2"/>
      <c r="R32" s="31"/>
      <c r="T32" s="2"/>
    </row>
    <row r="33" spans="1:20" x14ac:dyDescent="0.25">
      <c r="O33" s="2"/>
      <c r="T33" s="2"/>
    </row>
    <row r="34" spans="1:20" x14ac:dyDescent="0.25">
      <c r="O34" s="2"/>
      <c r="T34" s="2"/>
    </row>
    <row r="35" spans="1:20" x14ac:dyDescent="0.25">
      <c r="O35" s="2"/>
      <c r="T35" s="2"/>
    </row>
    <row r="36" spans="1:20" x14ac:dyDescent="0.25">
      <c r="O36" s="2"/>
      <c r="T36" s="2"/>
    </row>
    <row r="37" spans="1:20" x14ac:dyDescent="0.25">
      <c r="O37" s="2"/>
      <c r="T37" s="2"/>
    </row>
    <row r="38" spans="1:20" s="1" customFormat="1" x14ac:dyDescent="0.25">
      <c r="A38" s="3"/>
      <c r="B38" s="48"/>
      <c r="C38" s="48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2"/>
      <c r="P38" s="3"/>
      <c r="Q38" s="3"/>
      <c r="R38" s="3"/>
      <c r="S38" s="3"/>
      <c r="T38" s="2"/>
    </row>
    <row r="39" spans="1:20" s="2" customFormat="1" x14ac:dyDescent="0.25">
      <c r="A39" s="1"/>
      <c r="B39" s="37"/>
      <c r="C39" s="37"/>
      <c r="D39" s="22"/>
      <c r="E39" s="22"/>
      <c r="F39" s="3"/>
      <c r="G39" s="3"/>
      <c r="H39" s="3"/>
      <c r="I39" s="3"/>
      <c r="J39" s="3"/>
      <c r="K39" s="3"/>
      <c r="L39" s="3"/>
      <c r="M39" s="3"/>
      <c r="N39" s="3"/>
      <c r="P39" s="3"/>
      <c r="Q39" s="3"/>
      <c r="R39" s="3"/>
      <c r="S39" s="3"/>
    </row>
    <row r="40" spans="1:20" s="2" customFormat="1" ht="22.5" customHeight="1" x14ac:dyDescent="0.25">
      <c r="A40" s="1"/>
      <c r="B40" s="34" t="s">
        <v>3</v>
      </c>
      <c r="C40" s="148">
        <v>40238.895746826005</v>
      </c>
      <c r="D40" s="7">
        <f>+C40/$C$44</f>
        <v>0.10892868337444116</v>
      </c>
      <c r="E40" s="7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141"/>
    </row>
    <row r="41" spans="1:20" s="2" customFormat="1" ht="21.75" customHeight="1" x14ac:dyDescent="0.25">
      <c r="A41" s="1"/>
      <c r="B41" s="34" t="s">
        <v>5</v>
      </c>
      <c r="C41" s="148">
        <v>269476.53637375991</v>
      </c>
      <c r="D41" s="7">
        <f>+C41/$C$44</f>
        <v>0.72948632815834058</v>
      </c>
      <c r="E41" s="7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141"/>
    </row>
    <row r="42" spans="1:20" s="2" customFormat="1" ht="21" customHeight="1" x14ac:dyDescent="0.25">
      <c r="A42" s="1"/>
      <c r="B42" s="34" t="s">
        <v>7</v>
      </c>
      <c r="C42" s="148">
        <v>45068.231977984011</v>
      </c>
      <c r="D42" s="7">
        <f>+C42/$C$44</f>
        <v>0.12200193569583524</v>
      </c>
      <c r="E42" s="7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141"/>
    </row>
    <row r="43" spans="1:20" s="2" customFormat="1" ht="20.399999999999999" x14ac:dyDescent="0.25">
      <c r="A43" s="1"/>
      <c r="B43" s="34" t="s">
        <v>466</v>
      </c>
      <c r="C43" s="38">
        <v>14622.212299524739</v>
      </c>
      <c r="D43" s="7">
        <f>+C43/$C$44</f>
        <v>3.9583052771382923E-2</v>
      </c>
      <c r="E43" s="7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141"/>
    </row>
    <row r="44" spans="1:20" s="2" customFormat="1" x14ac:dyDescent="0.25">
      <c r="A44" s="1"/>
      <c r="B44" s="37"/>
      <c r="C44" s="38">
        <f>SUM(C40:C43)</f>
        <v>369405.8763980947</v>
      </c>
      <c r="D44" s="1"/>
      <c r="E44" s="1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141"/>
    </row>
    <row r="45" spans="1:20" s="2" customFormat="1" x14ac:dyDescent="0.25">
      <c r="A45" s="1"/>
      <c r="B45" s="1"/>
      <c r="C45" s="1"/>
      <c r="D45" s="1"/>
      <c r="E45" s="1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141"/>
    </row>
    <row r="46" spans="1:20" s="2" customFormat="1" x14ac:dyDescent="0.25">
      <c r="A46" s="1"/>
      <c r="B46" s="1"/>
      <c r="C46" s="1"/>
      <c r="D46" s="1"/>
      <c r="E46" s="1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141"/>
    </row>
    <row r="47" spans="1:20" x14ac:dyDescent="0.25">
      <c r="A47" s="1"/>
      <c r="B47" s="1"/>
      <c r="C47" s="1"/>
      <c r="D47" s="37"/>
      <c r="E47" s="37"/>
      <c r="F47" s="48"/>
      <c r="G47" s="48"/>
    </row>
    <row r="48" spans="1:20" x14ac:dyDescent="0.25">
      <c r="D48" s="48"/>
      <c r="E48" s="48"/>
      <c r="F48" s="48"/>
      <c r="G48" s="48"/>
    </row>
    <row r="49" spans="1:7" x14ac:dyDescent="0.25">
      <c r="A49" s="2"/>
      <c r="B49" s="2"/>
      <c r="C49" s="2"/>
      <c r="D49" s="40"/>
      <c r="E49" s="40"/>
      <c r="F49" s="48"/>
      <c r="G49" s="48"/>
    </row>
    <row r="50" spans="1:7" x14ac:dyDescent="0.25">
      <c r="D50" s="48"/>
      <c r="E50" s="48"/>
      <c r="F50" s="48"/>
      <c r="G50" s="48"/>
    </row>
    <row r="51" spans="1:7" x14ac:dyDescent="0.25">
      <c r="D51" s="48"/>
      <c r="E51" s="48"/>
      <c r="F51" s="48"/>
      <c r="G51" s="48"/>
    </row>
    <row r="52" spans="1:7" x14ac:dyDescent="0.25">
      <c r="D52" s="48"/>
      <c r="E52" s="48"/>
      <c r="F52" s="48"/>
      <c r="G52" s="48"/>
    </row>
    <row r="53" spans="1:7" x14ac:dyDescent="0.25">
      <c r="D53" s="48"/>
      <c r="E53" s="48"/>
      <c r="F53" s="48"/>
      <c r="G53" s="48"/>
    </row>
  </sheetData>
  <sortState xmlns:xlrd2="http://schemas.microsoft.com/office/spreadsheetml/2017/richdata2" ref="P9:R20">
    <sortCondition descending="1" ref="R9"/>
  </sortState>
  <mergeCells count="3">
    <mergeCell ref="A7:L7"/>
    <mergeCell ref="A8:L8"/>
    <mergeCell ref="G10:I10"/>
  </mergeCells>
  <hyperlinks>
    <hyperlink ref="O3" location="ÍNDICE!A1" display="INDICE" xr:uid="{00000000-0004-0000-48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4:W50"/>
  <sheetViews>
    <sheetView showGridLines="0" zoomScale="90" zoomScaleNormal="90" workbookViewId="0">
      <selection activeCell="B34" sqref="B34"/>
    </sheetView>
  </sheetViews>
  <sheetFormatPr baseColWidth="10" defaultRowHeight="13.2" x14ac:dyDescent="0.25"/>
  <cols>
    <col min="2" max="20" width="11.44140625" style="2"/>
    <col min="21" max="23" width="11.44140625" style="3"/>
  </cols>
  <sheetData>
    <row r="4" spans="2:20" x14ac:dyDescent="0.25">
      <c r="O4" s="335" t="s">
        <v>151</v>
      </c>
    </row>
    <row r="7" spans="2:20" ht="5.25" customHeight="1" x14ac:dyDescent="0.25"/>
    <row r="8" spans="2:20" ht="15.6" x14ac:dyDescent="0.3">
      <c r="B8" s="459" t="s">
        <v>491</v>
      </c>
      <c r="C8" s="459"/>
      <c r="D8" s="459"/>
      <c r="E8" s="459"/>
      <c r="F8" s="459"/>
      <c r="G8" s="459"/>
      <c r="H8" s="459"/>
      <c r="I8" s="459"/>
      <c r="J8" s="459"/>
      <c r="K8" s="459"/>
      <c r="L8" s="459"/>
      <c r="M8" s="459"/>
      <c r="N8" s="212"/>
      <c r="O8" s="212"/>
    </row>
    <row r="9" spans="2:20" x14ac:dyDescent="0.25">
      <c r="B9" s="460" t="s">
        <v>197</v>
      </c>
      <c r="C9" s="460"/>
      <c r="D9" s="460"/>
      <c r="E9" s="460"/>
      <c r="F9" s="460"/>
      <c r="G9" s="460"/>
      <c r="H9" s="460"/>
      <c r="I9" s="460"/>
      <c r="J9" s="460"/>
      <c r="K9" s="460"/>
      <c r="L9" s="460"/>
      <c r="M9" s="460"/>
      <c r="N9" s="213"/>
      <c r="O9" s="213"/>
    </row>
    <row r="10" spans="2:20" x14ac:dyDescent="0.25">
      <c r="Q10" s="3"/>
      <c r="R10" s="3"/>
      <c r="S10" s="3"/>
      <c r="T10" s="3"/>
    </row>
    <row r="11" spans="2:20" x14ac:dyDescent="0.25">
      <c r="Q11" s="3"/>
      <c r="R11" s="3"/>
      <c r="S11" s="3"/>
      <c r="T11" s="3"/>
    </row>
    <row r="12" spans="2:20" x14ac:dyDescent="0.25">
      <c r="H12" s="461" t="s">
        <v>177</v>
      </c>
      <c r="I12" s="461"/>
      <c r="P12" s="1"/>
      <c r="Q12" s="306" t="s">
        <v>184</v>
      </c>
      <c r="R12" s="8">
        <v>26510.332581999995</v>
      </c>
      <c r="S12" s="41">
        <v>0.41857504979559457</v>
      </c>
      <c r="T12" s="3"/>
    </row>
    <row r="13" spans="2:20" x14ac:dyDescent="0.25">
      <c r="P13" s="1"/>
      <c r="Q13" s="306" t="s">
        <v>482</v>
      </c>
      <c r="R13" s="8">
        <v>18517.338142000001</v>
      </c>
      <c r="S13" s="41">
        <v>0.29237263285532006</v>
      </c>
      <c r="T13" s="3"/>
    </row>
    <row r="14" spans="2:20" x14ac:dyDescent="0.25">
      <c r="P14" s="1"/>
      <c r="Q14" s="306" t="s">
        <v>481</v>
      </c>
      <c r="R14" s="8">
        <v>7501.4099340000002</v>
      </c>
      <c r="S14" s="41">
        <v>0.11844072596784967</v>
      </c>
      <c r="T14" s="3"/>
    </row>
    <row r="15" spans="2:20" x14ac:dyDescent="0.25">
      <c r="P15" s="1"/>
      <c r="Q15" s="306" t="s">
        <v>191</v>
      </c>
      <c r="R15" s="8">
        <v>5887.1593939999993</v>
      </c>
      <c r="S15" s="41">
        <v>9.2953116633901031E-2</v>
      </c>
      <c r="T15" s="3"/>
    </row>
    <row r="16" spans="2:20" x14ac:dyDescent="0.25">
      <c r="P16" s="1"/>
      <c r="Q16" s="306" t="s">
        <v>183</v>
      </c>
      <c r="R16" s="8">
        <v>4758.4775689999997</v>
      </c>
      <c r="S16" s="41">
        <v>7.5132214174777084E-2</v>
      </c>
      <c r="T16" s="3"/>
    </row>
    <row r="17" spans="16:20" x14ac:dyDescent="0.25">
      <c r="P17" s="1"/>
      <c r="Q17" s="306" t="s">
        <v>176</v>
      </c>
      <c r="R17" s="8">
        <v>160</v>
      </c>
      <c r="S17" s="41">
        <v>2.5262605725575784E-3</v>
      </c>
      <c r="T17" s="3"/>
    </row>
    <row r="18" spans="16:20" x14ac:dyDescent="0.25">
      <c r="P18" s="1"/>
      <c r="Q18" s="37"/>
      <c r="R18" s="194">
        <f>SUM(R12:R17)</f>
        <v>63334.717621000003</v>
      </c>
      <c r="S18" s="41">
        <f>SUM(S12:S17)</f>
        <v>1.0000000000000002</v>
      </c>
      <c r="T18" s="3"/>
    </row>
    <row r="19" spans="16:20" x14ac:dyDescent="0.25">
      <c r="P19" s="1"/>
      <c r="Q19" s="37"/>
      <c r="R19" s="37"/>
      <c r="S19" s="41"/>
      <c r="T19" s="3"/>
    </row>
    <row r="20" spans="16:20" x14ac:dyDescent="0.25">
      <c r="P20" s="1"/>
      <c r="Q20" s="48"/>
      <c r="R20" s="48"/>
      <c r="S20" s="304"/>
      <c r="T20" s="3"/>
    </row>
    <row r="21" spans="16:20" x14ac:dyDescent="0.25">
      <c r="P21" s="1"/>
      <c r="Q21" s="48"/>
      <c r="R21" s="48"/>
      <c r="S21" s="304"/>
      <c r="T21" s="3"/>
    </row>
    <row r="22" spans="16:20" x14ac:dyDescent="0.25">
      <c r="P22" s="1"/>
      <c r="Q22" s="48"/>
      <c r="R22" s="48"/>
      <c r="S22" s="304"/>
      <c r="T22" s="3"/>
    </row>
    <row r="23" spans="16:20" x14ac:dyDescent="0.25">
      <c r="P23" s="1"/>
      <c r="Q23" s="48"/>
      <c r="R23" s="48"/>
      <c r="S23" s="304"/>
      <c r="T23" s="3"/>
    </row>
    <row r="24" spans="16:20" x14ac:dyDescent="0.25">
      <c r="P24" s="1"/>
      <c r="Q24" s="48"/>
      <c r="R24" s="48"/>
      <c r="S24" s="304"/>
      <c r="T24" s="3"/>
    </row>
    <row r="25" spans="16:20" x14ac:dyDescent="0.25">
      <c r="P25" s="1"/>
      <c r="Q25" s="48"/>
      <c r="R25" s="48"/>
      <c r="S25" s="304"/>
      <c r="T25" s="3"/>
    </row>
    <row r="26" spans="16:20" x14ac:dyDescent="0.25">
      <c r="P26" s="1"/>
      <c r="Q26" s="48"/>
      <c r="R26" s="48"/>
      <c r="S26" s="304"/>
      <c r="T26" s="3"/>
    </row>
    <row r="27" spans="16:20" x14ac:dyDescent="0.25">
      <c r="P27" s="1"/>
      <c r="Q27" s="48"/>
      <c r="R27" s="48"/>
      <c r="S27" s="304"/>
      <c r="T27" s="3"/>
    </row>
    <row r="28" spans="16:20" x14ac:dyDescent="0.25">
      <c r="P28" s="1"/>
      <c r="Q28" s="48"/>
      <c r="R28" s="48"/>
      <c r="S28" s="304"/>
      <c r="T28" s="3"/>
    </row>
    <row r="29" spans="16:20" x14ac:dyDescent="0.25">
      <c r="P29" s="1"/>
      <c r="Q29" s="48"/>
      <c r="R29" s="48"/>
      <c r="S29" s="304"/>
      <c r="T29" s="3"/>
    </row>
    <row r="30" spans="16:20" x14ac:dyDescent="0.25">
      <c r="P30" s="1"/>
      <c r="Q30" s="48"/>
      <c r="R30" s="48"/>
      <c r="S30" s="304"/>
      <c r="T30" s="3"/>
    </row>
    <row r="31" spans="16:20" x14ac:dyDescent="0.25">
      <c r="P31" s="1"/>
      <c r="Q31" s="48"/>
      <c r="R31" s="48"/>
      <c r="S31" s="304"/>
      <c r="T31" s="3"/>
    </row>
    <row r="32" spans="16:20" x14ac:dyDescent="0.25">
      <c r="P32" s="1"/>
      <c r="Q32" s="48"/>
      <c r="R32" s="48"/>
      <c r="S32" s="304"/>
      <c r="T32" s="3"/>
    </row>
    <row r="33" spans="1:23" x14ac:dyDescent="0.25">
      <c r="P33" s="1"/>
      <c r="Q33" s="48"/>
      <c r="R33" s="48"/>
      <c r="S33" s="304"/>
      <c r="T33" s="3"/>
    </row>
    <row r="34" spans="1:23" x14ac:dyDescent="0.25">
      <c r="P34" s="1"/>
      <c r="Q34" s="48"/>
      <c r="R34" s="48"/>
      <c r="S34" s="304"/>
      <c r="T34" s="3"/>
    </row>
    <row r="35" spans="1:23" x14ac:dyDescent="0.25">
      <c r="P35" s="1"/>
      <c r="Q35" s="48"/>
      <c r="R35" s="48"/>
      <c r="S35" s="304"/>
      <c r="T35" s="3"/>
    </row>
    <row r="36" spans="1:23" x14ac:dyDescent="0.25">
      <c r="P36" s="1"/>
      <c r="Q36" s="48"/>
      <c r="R36" s="48"/>
      <c r="S36" s="48"/>
      <c r="T36" s="3"/>
    </row>
    <row r="37" spans="1:23" x14ac:dyDescent="0.25">
      <c r="Q37" s="48"/>
      <c r="R37" s="48"/>
      <c r="S37" s="48"/>
      <c r="T37" s="3"/>
    </row>
    <row r="38" spans="1:23" x14ac:dyDescent="0.25">
      <c r="Q38" s="48"/>
      <c r="R38" s="48"/>
      <c r="S38" s="48"/>
      <c r="T38" s="3"/>
    </row>
    <row r="39" spans="1:23" s="2" customFormat="1" x14ac:dyDescent="0.25">
      <c r="A39" s="3"/>
      <c r="B39" s="3"/>
      <c r="C39" s="48"/>
      <c r="D39" s="48"/>
      <c r="E39" s="3"/>
      <c r="F39" s="3"/>
      <c r="G39" s="3"/>
      <c r="H39" s="3"/>
      <c r="Q39" s="48"/>
      <c r="R39" s="48"/>
      <c r="S39" s="48"/>
      <c r="T39" s="3"/>
      <c r="U39" s="3"/>
      <c r="V39" s="3"/>
      <c r="W39" s="3"/>
    </row>
    <row r="40" spans="1:23" s="2" customFormat="1" x14ac:dyDescent="0.25">
      <c r="A40" s="3"/>
      <c r="B40" s="37"/>
      <c r="C40" s="37"/>
      <c r="D40" s="37"/>
      <c r="E40" s="22"/>
      <c r="F40" s="22"/>
      <c r="G40" s="3"/>
      <c r="H40" s="3"/>
      <c r="Q40" s="40"/>
      <c r="R40" s="40"/>
      <c r="S40" s="40"/>
      <c r="U40" s="3"/>
      <c r="V40" s="3"/>
      <c r="W40" s="3"/>
    </row>
    <row r="41" spans="1:23" s="2" customFormat="1" x14ac:dyDescent="0.25">
      <c r="A41" s="3"/>
      <c r="B41" s="37"/>
      <c r="C41" s="315" t="s">
        <v>3</v>
      </c>
      <c r="D41" s="45">
        <v>7565.3548185945401</v>
      </c>
      <c r="E41" s="7">
        <f>+D41/$D$45</f>
        <v>0.68706724752674664</v>
      </c>
      <c r="F41" s="7"/>
      <c r="G41" s="3"/>
      <c r="H41" s="3"/>
      <c r="U41" s="3"/>
      <c r="V41" s="3"/>
      <c r="W41" s="3"/>
    </row>
    <row r="42" spans="1:23" s="2" customFormat="1" x14ac:dyDescent="0.25">
      <c r="A42" s="3"/>
      <c r="B42" s="37"/>
      <c r="C42" s="315" t="s">
        <v>5</v>
      </c>
      <c r="D42" s="45">
        <v>879.0939969770476</v>
      </c>
      <c r="E42" s="7">
        <f>+D42/$D$45</f>
        <v>7.9837193007229523E-2</v>
      </c>
      <c r="F42" s="7"/>
      <c r="G42" s="3"/>
      <c r="H42" s="3"/>
      <c r="U42" s="3"/>
      <c r="V42" s="3"/>
      <c r="W42" s="3"/>
    </row>
    <row r="43" spans="1:23" s="2" customFormat="1" x14ac:dyDescent="0.25">
      <c r="A43" s="3"/>
      <c r="B43" s="37"/>
      <c r="C43" s="315" t="s">
        <v>7</v>
      </c>
      <c r="D43" s="45">
        <v>1654.4753924844915</v>
      </c>
      <c r="E43" s="7">
        <f>+D43/$D$45</f>
        <v>0.15025545810767821</v>
      </c>
      <c r="F43" s="7"/>
      <c r="G43" s="3"/>
      <c r="H43" s="3"/>
      <c r="U43" s="3"/>
      <c r="V43" s="3"/>
      <c r="W43" s="3"/>
    </row>
    <row r="44" spans="1:23" s="2" customFormat="1" x14ac:dyDescent="0.25">
      <c r="A44" s="3"/>
      <c r="B44" s="37"/>
      <c r="C44" s="315" t="s">
        <v>466</v>
      </c>
      <c r="D44" s="46">
        <v>912.15927151268045</v>
      </c>
      <c r="E44" s="7">
        <f>+D44/$D$45</f>
        <v>8.2840101358345561E-2</v>
      </c>
      <c r="F44" s="7"/>
      <c r="G44" s="3"/>
      <c r="H44" s="3"/>
      <c r="U44" s="3"/>
      <c r="V44" s="3"/>
      <c r="W44" s="3"/>
    </row>
    <row r="45" spans="1:23" s="2" customFormat="1" x14ac:dyDescent="0.25">
      <c r="A45" s="3"/>
      <c r="B45" s="1"/>
      <c r="C45" s="37"/>
      <c r="D45" s="38">
        <f>SUM(D41:D44)</f>
        <v>11011.083479568761</v>
      </c>
      <c r="E45" s="1"/>
      <c r="F45" s="1"/>
      <c r="G45" s="3"/>
      <c r="H45" s="3"/>
      <c r="U45" s="3"/>
      <c r="V45" s="3"/>
      <c r="W45" s="3"/>
    </row>
    <row r="46" spans="1:23" s="2" customFormat="1" x14ac:dyDescent="0.25">
      <c r="A46" s="3"/>
      <c r="B46" s="1"/>
      <c r="C46" s="1"/>
      <c r="D46" s="1"/>
      <c r="E46" s="7"/>
      <c r="F46" s="1"/>
      <c r="G46" s="3"/>
      <c r="H46" s="3"/>
      <c r="U46" s="3"/>
      <c r="V46" s="3"/>
      <c r="W46" s="3"/>
    </row>
    <row r="47" spans="1:23" s="2" customFormat="1" ht="12.75" customHeight="1" x14ac:dyDescent="0.25">
      <c r="A47" s="3"/>
      <c r="B47" s="3"/>
      <c r="C47" s="456"/>
      <c r="D47" s="456"/>
      <c r="E47" s="39"/>
      <c r="F47" s="3"/>
      <c r="G47" s="3"/>
      <c r="H47" s="3"/>
      <c r="U47" s="3"/>
      <c r="V47" s="3"/>
      <c r="W47" s="3"/>
    </row>
    <row r="48" spans="1:23" s="3" customFormat="1" ht="12.75" customHeight="1" x14ac:dyDescent="0.25">
      <c r="C48" s="456"/>
      <c r="D48" s="456"/>
      <c r="E48" s="39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</row>
    <row r="49" spans="2:20" s="3" customFormat="1" x14ac:dyDescent="0.25">
      <c r="C49" s="456"/>
      <c r="D49" s="456"/>
      <c r="E49" s="39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</row>
    <row r="50" spans="2:20" x14ac:dyDescent="0.25">
      <c r="B50" s="3"/>
      <c r="C50" s="3"/>
      <c r="D50" s="3"/>
      <c r="E50" s="3"/>
      <c r="F50" s="3"/>
      <c r="G50" s="3"/>
      <c r="H50" s="3"/>
    </row>
  </sheetData>
  <sortState xmlns:xlrd2="http://schemas.microsoft.com/office/spreadsheetml/2017/richdata2" ref="Q12:S17">
    <sortCondition descending="1" ref="S12"/>
  </sortState>
  <mergeCells count="6">
    <mergeCell ref="C49:D49"/>
    <mergeCell ref="B8:M8"/>
    <mergeCell ref="B9:M9"/>
    <mergeCell ref="H12:I12"/>
    <mergeCell ref="C47:D47"/>
    <mergeCell ref="C48:D48"/>
  </mergeCells>
  <hyperlinks>
    <hyperlink ref="O4" location="ÍNDICE!A1" display="INDICE" xr:uid="{00000000-0004-0000-4900-000000000000}"/>
  </hyperlinks>
  <pageMargins left="0.98425196850393704" right="0.74803149606299213" top="0.82677165354330717" bottom="0.98425196850393704" header="0" footer="0"/>
  <pageSetup paperSize="9" scale="90" orientation="landscape" r:id="rId1"/>
  <headerFooter alignWithMargins="0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4:V50"/>
  <sheetViews>
    <sheetView showGridLines="0" zoomScale="90" zoomScaleNormal="90" workbookViewId="0">
      <selection activeCell="I64" sqref="I64"/>
    </sheetView>
  </sheetViews>
  <sheetFormatPr baseColWidth="10" defaultRowHeight="13.2" x14ac:dyDescent="0.25"/>
  <cols>
    <col min="1" max="19" width="11.44140625" style="2"/>
    <col min="20" max="22" width="11.44140625" style="3"/>
  </cols>
  <sheetData>
    <row r="4" spans="1:19" x14ac:dyDescent="0.25">
      <c r="N4" s="335" t="s">
        <v>151</v>
      </c>
    </row>
    <row r="7" spans="1:19" ht="5.25" customHeight="1" x14ac:dyDescent="0.25"/>
    <row r="8" spans="1:19" ht="15.6" x14ac:dyDescent="0.3">
      <c r="A8" s="459" t="s">
        <v>490</v>
      </c>
      <c r="B8" s="459"/>
      <c r="C8" s="459"/>
      <c r="D8" s="459"/>
      <c r="E8" s="459"/>
      <c r="F8" s="459"/>
      <c r="G8" s="459"/>
      <c r="H8" s="459"/>
      <c r="I8" s="459"/>
      <c r="J8" s="459"/>
      <c r="K8" s="459"/>
      <c r="L8" s="459"/>
      <c r="M8" s="212"/>
      <c r="N8" s="212"/>
    </row>
    <row r="9" spans="1:19" x14ac:dyDescent="0.25">
      <c r="A9" s="460" t="s">
        <v>197</v>
      </c>
      <c r="B9" s="460"/>
      <c r="C9" s="460"/>
      <c r="D9" s="460"/>
      <c r="E9" s="460"/>
      <c r="F9" s="460"/>
      <c r="G9" s="460"/>
      <c r="H9" s="460"/>
      <c r="I9" s="460"/>
      <c r="J9" s="460"/>
      <c r="K9" s="460"/>
      <c r="L9" s="460"/>
      <c r="M9" s="213"/>
      <c r="N9" s="213"/>
    </row>
    <row r="10" spans="1:19" x14ac:dyDescent="0.25">
      <c r="P10" s="3"/>
      <c r="Q10" s="3"/>
      <c r="R10" s="3"/>
      <c r="S10" s="3"/>
    </row>
    <row r="11" spans="1:19" x14ac:dyDescent="0.25">
      <c r="P11" s="3"/>
      <c r="Q11" s="3"/>
      <c r="R11" s="3"/>
      <c r="S11" s="3"/>
    </row>
    <row r="12" spans="1:19" x14ac:dyDescent="0.25">
      <c r="G12" s="461" t="s">
        <v>177</v>
      </c>
      <c r="H12" s="461"/>
      <c r="O12" s="37"/>
      <c r="P12" s="307" t="s">
        <v>482</v>
      </c>
      <c r="Q12" s="194">
        <v>167980.36156899997</v>
      </c>
      <c r="R12" s="41">
        <v>0.63744681699553052</v>
      </c>
      <c r="S12" s="3"/>
    </row>
    <row r="13" spans="1:19" x14ac:dyDescent="0.25">
      <c r="O13" s="37"/>
      <c r="P13" s="307" t="s">
        <v>178</v>
      </c>
      <c r="Q13" s="194">
        <v>91067.529378000007</v>
      </c>
      <c r="R13" s="41">
        <v>0.34558031779094628</v>
      </c>
      <c r="S13" s="3"/>
    </row>
    <row r="14" spans="1:19" x14ac:dyDescent="0.25">
      <c r="O14" s="37"/>
      <c r="P14" s="307" t="s">
        <v>188</v>
      </c>
      <c r="Q14" s="194">
        <v>2090.8159769999997</v>
      </c>
      <c r="R14" s="41">
        <v>7.9341655001414733E-3</v>
      </c>
      <c r="S14" s="3"/>
    </row>
    <row r="15" spans="1:19" x14ac:dyDescent="0.25">
      <c r="O15" s="37"/>
      <c r="P15" s="307" t="s">
        <v>176</v>
      </c>
      <c r="Q15" s="194">
        <v>1907.886843</v>
      </c>
      <c r="R15" s="41">
        <v>7.239991531738918E-3</v>
      </c>
      <c r="S15" s="3"/>
    </row>
    <row r="16" spans="1:19" x14ac:dyDescent="0.25">
      <c r="O16" s="37"/>
      <c r="P16" s="307" t="s">
        <v>485</v>
      </c>
      <c r="Q16" s="194">
        <v>342.14128699999998</v>
      </c>
      <c r="R16" s="41">
        <v>1.2983474515937288E-3</v>
      </c>
      <c r="S16" s="3"/>
    </row>
    <row r="17" spans="15:19" x14ac:dyDescent="0.25">
      <c r="O17" s="37"/>
      <c r="P17" s="307" t="s">
        <v>484</v>
      </c>
      <c r="Q17" s="194">
        <v>131.855355</v>
      </c>
      <c r="R17" s="41">
        <v>5.0036073004903515E-4</v>
      </c>
      <c r="S17" s="3"/>
    </row>
    <row r="18" spans="15:19" x14ac:dyDescent="0.25">
      <c r="O18" s="37"/>
      <c r="P18" s="307" t="s">
        <v>192</v>
      </c>
      <c r="Q18" s="194">
        <v>0</v>
      </c>
      <c r="R18" s="41">
        <v>0</v>
      </c>
      <c r="S18" s="3"/>
    </row>
    <row r="19" spans="15:19" x14ac:dyDescent="0.25">
      <c r="O19" s="37"/>
      <c r="P19" s="307" t="s">
        <v>182</v>
      </c>
      <c r="Q19" s="194">
        <v>0</v>
      </c>
      <c r="R19" s="41">
        <v>0</v>
      </c>
      <c r="S19" s="3"/>
    </row>
    <row r="20" spans="15:19" x14ac:dyDescent="0.25">
      <c r="O20" s="37"/>
      <c r="P20" s="307" t="s">
        <v>194</v>
      </c>
      <c r="Q20" s="194">
        <v>0</v>
      </c>
      <c r="R20" s="41">
        <v>0</v>
      </c>
      <c r="S20" s="3"/>
    </row>
    <row r="21" spans="15:19" x14ac:dyDescent="0.25">
      <c r="O21" s="37"/>
      <c r="P21" s="37"/>
      <c r="Q21" s="194">
        <f>SUM(Q12:Q20)</f>
        <v>263520.59040899994</v>
      </c>
      <c r="R21" s="41">
        <f t="shared" ref="R21" si="0">+Q21/$Q$21</f>
        <v>1</v>
      </c>
      <c r="S21" s="3"/>
    </row>
    <row r="22" spans="15:19" x14ac:dyDescent="0.25">
      <c r="O22" s="1"/>
      <c r="P22" s="48"/>
      <c r="Q22" s="48"/>
      <c r="R22" s="304"/>
      <c r="S22" s="3"/>
    </row>
    <row r="23" spans="15:19" x14ac:dyDescent="0.25">
      <c r="O23" s="1"/>
      <c r="P23" s="48"/>
      <c r="Q23" s="48"/>
      <c r="R23" s="304"/>
      <c r="S23" s="3"/>
    </row>
    <row r="24" spans="15:19" x14ac:dyDescent="0.25">
      <c r="O24" s="1"/>
      <c r="P24" s="48"/>
      <c r="Q24" s="48"/>
      <c r="R24" s="304"/>
      <c r="S24" s="3"/>
    </row>
    <row r="25" spans="15:19" x14ac:dyDescent="0.25">
      <c r="O25" s="1"/>
      <c r="P25" s="48"/>
      <c r="Q25" s="48"/>
      <c r="R25" s="304"/>
      <c r="S25" s="3"/>
    </row>
    <row r="26" spans="15:19" x14ac:dyDescent="0.25">
      <c r="O26" s="1"/>
      <c r="P26" s="48"/>
      <c r="Q26" s="48"/>
      <c r="R26" s="304"/>
      <c r="S26" s="3"/>
    </row>
    <row r="27" spans="15:19" x14ac:dyDescent="0.25">
      <c r="O27" s="1"/>
      <c r="P27" s="48"/>
      <c r="Q27" s="48"/>
      <c r="R27" s="304"/>
      <c r="S27" s="3"/>
    </row>
    <row r="28" spans="15:19" x14ac:dyDescent="0.25">
      <c r="O28" s="1"/>
      <c r="P28" s="48"/>
      <c r="Q28" s="48"/>
      <c r="R28" s="304"/>
      <c r="S28" s="3"/>
    </row>
    <row r="29" spans="15:19" x14ac:dyDescent="0.25">
      <c r="O29" s="1"/>
      <c r="P29" s="48"/>
      <c r="Q29" s="48"/>
      <c r="R29" s="304"/>
      <c r="S29" s="3"/>
    </row>
    <row r="30" spans="15:19" x14ac:dyDescent="0.25">
      <c r="O30" s="1"/>
      <c r="P30" s="48"/>
      <c r="Q30" s="48"/>
      <c r="R30" s="304"/>
      <c r="S30" s="3"/>
    </row>
    <row r="31" spans="15:19" x14ac:dyDescent="0.25">
      <c r="O31" s="1"/>
      <c r="P31" s="48"/>
      <c r="Q31" s="48"/>
      <c r="R31" s="304"/>
      <c r="S31" s="3"/>
    </row>
    <row r="32" spans="15:19" x14ac:dyDescent="0.25">
      <c r="O32" s="1"/>
      <c r="P32" s="48"/>
      <c r="Q32" s="48"/>
      <c r="R32" s="304"/>
      <c r="S32" s="3"/>
    </row>
    <row r="33" spans="1:22" x14ac:dyDescent="0.25">
      <c r="O33" s="1"/>
      <c r="P33" s="48"/>
      <c r="Q33" s="48"/>
      <c r="R33" s="304"/>
      <c r="S33" s="3"/>
    </row>
    <row r="34" spans="1:22" x14ac:dyDescent="0.25">
      <c r="O34" s="1"/>
      <c r="P34" s="48"/>
      <c r="Q34" s="48"/>
      <c r="R34" s="304"/>
      <c r="S34" s="3"/>
    </row>
    <row r="35" spans="1:22" x14ac:dyDescent="0.25">
      <c r="O35" s="1"/>
      <c r="P35" s="48"/>
      <c r="Q35" s="48"/>
      <c r="R35" s="304"/>
      <c r="S35" s="3"/>
    </row>
    <row r="36" spans="1:22" x14ac:dyDescent="0.25">
      <c r="O36" s="1"/>
      <c r="P36" s="48"/>
      <c r="Q36" s="48"/>
      <c r="R36" s="48"/>
      <c r="S36" s="3"/>
    </row>
    <row r="37" spans="1:22" x14ac:dyDescent="0.25">
      <c r="P37" s="48"/>
      <c r="Q37" s="48"/>
      <c r="R37" s="48"/>
      <c r="S37" s="3"/>
    </row>
    <row r="38" spans="1:22" x14ac:dyDescent="0.25">
      <c r="P38" s="48"/>
      <c r="Q38" s="48"/>
      <c r="R38" s="48"/>
      <c r="S38" s="3"/>
    </row>
    <row r="39" spans="1:22" s="2" customFormat="1" x14ac:dyDescent="0.25">
      <c r="A39" s="3"/>
      <c r="B39" s="48"/>
      <c r="C39" s="48"/>
      <c r="D39" s="3"/>
      <c r="E39" s="3"/>
      <c r="F39" s="3"/>
      <c r="G39" s="3"/>
      <c r="P39" s="48"/>
      <c r="Q39" s="48"/>
      <c r="R39" s="48"/>
      <c r="S39" s="3"/>
      <c r="T39" s="3"/>
      <c r="U39" s="3"/>
      <c r="V39" s="3"/>
    </row>
    <row r="40" spans="1:22" s="2" customFormat="1" x14ac:dyDescent="0.25">
      <c r="A40" s="48"/>
      <c r="B40" s="37"/>
      <c r="C40" s="37"/>
      <c r="D40" s="22"/>
      <c r="E40" s="22"/>
      <c r="F40" s="3"/>
      <c r="G40" s="3"/>
      <c r="P40" s="40"/>
      <c r="Q40" s="40"/>
      <c r="R40" s="40"/>
      <c r="T40" s="3"/>
      <c r="U40" s="3"/>
      <c r="V40" s="3"/>
    </row>
    <row r="41" spans="1:22" s="2" customFormat="1" x14ac:dyDescent="0.25">
      <c r="A41" s="48"/>
      <c r="B41" s="315" t="s">
        <v>3</v>
      </c>
      <c r="C41" s="45">
        <v>3760.5616730591155</v>
      </c>
      <c r="D41" s="7">
        <f>+C41/$C$45</f>
        <v>0.40921307250779926</v>
      </c>
      <c r="E41" s="7"/>
      <c r="F41" s="3"/>
      <c r="G41" s="3"/>
      <c r="T41" s="3"/>
      <c r="U41" s="3"/>
      <c r="V41" s="3"/>
    </row>
    <row r="42" spans="1:22" s="2" customFormat="1" x14ac:dyDescent="0.25">
      <c r="A42" s="48"/>
      <c r="B42" s="315" t="s">
        <v>5</v>
      </c>
      <c r="C42" s="45">
        <v>4846.1823542674974</v>
      </c>
      <c r="D42" s="7">
        <f>+C42/$C$45</f>
        <v>0.52734706768142614</v>
      </c>
      <c r="E42" s="7"/>
      <c r="F42" s="3"/>
      <c r="G42" s="3"/>
      <c r="T42" s="3"/>
      <c r="U42" s="3"/>
      <c r="V42" s="3"/>
    </row>
    <row r="43" spans="1:22" s="2" customFormat="1" x14ac:dyDescent="0.25">
      <c r="A43" s="48"/>
      <c r="B43" s="315" t="s">
        <v>7</v>
      </c>
      <c r="C43" s="45">
        <v>582.99580677275549</v>
      </c>
      <c r="D43" s="7">
        <f>+C43/$C$45</f>
        <v>6.3439859810774657E-2</v>
      </c>
      <c r="E43" s="7"/>
      <c r="F43" s="3"/>
      <c r="G43" s="3"/>
      <c r="T43" s="3"/>
      <c r="U43" s="3"/>
      <c r="V43" s="3"/>
    </row>
    <row r="44" spans="1:22" s="2" customFormat="1" x14ac:dyDescent="0.25">
      <c r="A44" s="48"/>
      <c r="B44" s="315" t="s">
        <v>466</v>
      </c>
      <c r="C44" s="46"/>
      <c r="D44" s="7"/>
      <c r="E44" s="7"/>
      <c r="F44" s="3"/>
      <c r="G44" s="3"/>
      <c r="T44" s="3"/>
      <c r="U44" s="3"/>
      <c r="V44" s="3"/>
    </row>
    <row r="45" spans="1:22" s="2" customFormat="1" x14ac:dyDescent="0.25">
      <c r="A45" s="3"/>
      <c r="B45" s="37"/>
      <c r="C45" s="38">
        <f>SUM(C41:C44)</f>
        <v>9189.7398340993677</v>
      </c>
      <c r="D45" s="1"/>
      <c r="E45" s="1"/>
      <c r="F45" s="3"/>
      <c r="G45" s="3"/>
      <c r="T45" s="3"/>
      <c r="U45" s="3"/>
      <c r="V45" s="3"/>
    </row>
    <row r="46" spans="1:22" s="2" customFormat="1" x14ac:dyDescent="0.25">
      <c r="A46" s="3"/>
      <c r="B46" s="1"/>
      <c r="C46" s="1"/>
      <c r="D46" s="7"/>
      <c r="E46" s="1"/>
      <c r="F46" s="3"/>
      <c r="G46" s="3"/>
      <c r="T46" s="3"/>
      <c r="U46" s="3"/>
      <c r="V46" s="3"/>
    </row>
    <row r="47" spans="1:22" s="2" customFormat="1" ht="12.75" customHeight="1" x14ac:dyDescent="0.25">
      <c r="A47" s="3"/>
      <c r="B47" s="458"/>
      <c r="C47" s="458"/>
      <c r="D47" s="45"/>
      <c r="E47" s="1"/>
      <c r="F47" s="3"/>
      <c r="G47" s="3"/>
      <c r="T47" s="3"/>
      <c r="U47" s="3"/>
      <c r="V47" s="3"/>
    </row>
    <row r="48" spans="1:22" s="3" customFormat="1" ht="12.75" customHeight="1" x14ac:dyDescent="0.25">
      <c r="B48" s="458"/>
      <c r="C48" s="458"/>
      <c r="D48" s="45"/>
      <c r="E48" s="1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</row>
    <row r="49" spans="1:19" s="3" customFormat="1" x14ac:dyDescent="0.25">
      <c r="B49" s="456"/>
      <c r="C49" s="456"/>
      <c r="D49" s="39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</row>
    <row r="50" spans="1:19" x14ac:dyDescent="0.25">
      <c r="A50" s="3"/>
      <c r="B50" s="3"/>
      <c r="C50" s="3"/>
      <c r="D50" s="3"/>
      <c r="E50" s="3"/>
      <c r="F50" s="3"/>
      <c r="G50" s="3"/>
    </row>
  </sheetData>
  <sortState xmlns:xlrd2="http://schemas.microsoft.com/office/spreadsheetml/2017/richdata2" ref="P12:R20">
    <sortCondition descending="1" ref="R12"/>
  </sortState>
  <mergeCells count="6">
    <mergeCell ref="B49:C49"/>
    <mergeCell ref="A8:L8"/>
    <mergeCell ref="A9:L9"/>
    <mergeCell ref="G12:H12"/>
    <mergeCell ref="B47:C47"/>
    <mergeCell ref="B48:C48"/>
  </mergeCells>
  <hyperlinks>
    <hyperlink ref="N4" location="ÍNDICE!A1" display="INDICE" xr:uid="{00000000-0004-0000-4A00-000000000000}"/>
  </hyperlinks>
  <pageMargins left="0.98425196850393704" right="0.74803149606299213" top="0.82677165354330717" bottom="0.98425196850393704" header="0" footer="0"/>
  <pageSetup paperSize="9" scale="90" orientation="landscape" r:id="rId1"/>
  <headerFooter alignWithMargins="0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sheetPr codeName="Hoja70"/>
  <dimension ref="A4:V50"/>
  <sheetViews>
    <sheetView showGridLines="0" zoomScale="90" zoomScaleNormal="90" workbookViewId="0">
      <selection activeCell="J61" sqref="J61"/>
    </sheetView>
  </sheetViews>
  <sheetFormatPr baseColWidth="10" defaultRowHeight="13.2" x14ac:dyDescent="0.25"/>
  <cols>
    <col min="1" max="19" width="11.44140625" style="2"/>
    <col min="20" max="22" width="11.44140625" style="3"/>
  </cols>
  <sheetData>
    <row r="4" spans="1:20" x14ac:dyDescent="0.25">
      <c r="N4" s="335" t="s">
        <v>151</v>
      </c>
    </row>
    <row r="7" spans="1:20" ht="5.25" customHeight="1" x14ac:dyDescent="0.25"/>
    <row r="8" spans="1:20" ht="15.6" x14ac:dyDescent="0.3">
      <c r="A8" s="459" t="s">
        <v>204</v>
      </c>
      <c r="B8" s="459"/>
      <c r="C8" s="459"/>
      <c r="D8" s="459"/>
      <c r="E8" s="459"/>
      <c r="F8" s="459"/>
      <c r="G8" s="459"/>
      <c r="H8" s="459"/>
      <c r="I8" s="459"/>
      <c r="J8" s="459"/>
      <c r="K8" s="459"/>
      <c r="L8" s="459"/>
      <c r="M8" s="212"/>
      <c r="N8" s="212"/>
    </row>
    <row r="9" spans="1:20" x14ac:dyDescent="0.25">
      <c r="A9" s="460" t="s">
        <v>197</v>
      </c>
      <c r="B9" s="460"/>
      <c r="C9" s="460"/>
      <c r="D9" s="460"/>
      <c r="E9" s="460"/>
      <c r="F9" s="460"/>
      <c r="G9" s="460"/>
      <c r="H9" s="460"/>
      <c r="I9" s="460"/>
      <c r="J9" s="460"/>
      <c r="K9" s="460"/>
      <c r="L9" s="460"/>
      <c r="M9" s="213"/>
      <c r="N9" s="213"/>
    </row>
    <row r="10" spans="1:20" x14ac:dyDescent="0.25">
      <c r="P10" s="3"/>
      <c r="Q10" s="3"/>
      <c r="R10" s="3"/>
      <c r="S10" s="3"/>
    </row>
    <row r="11" spans="1:20" x14ac:dyDescent="0.25">
      <c r="O11" s="1"/>
      <c r="P11" s="1"/>
      <c r="Q11" s="1"/>
      <c r="R11" s="1"/>
      <c r="S11" s="1"/>
      <c r="T11" s="1"/>
    </row>
    <row r="12" spans="1:20" x14ac:dyDescent="0.25">
      <c r="G12" s="461" t="s">
        <v>177</v>
      </c>
      <c r="H12" s="461"/>
      <c r="I12" s="461"/>
      <c r="O12" s="1"/>
      <c r="P12" s="37" t="s">
        <v>182</v>
      </c>
      <c r="Q12" s="37">
        <v>327637.06323799968</v>
      </c>
      <c r="R12" s="41">
        <v>0.48505920590426449</v>
      </c>
      <c r="S12" s="1"/>
      <c r="T12" s="1"/>
    </row>
    <row r="13" spans="1:20" x14ac:dyDescent="0.25">
      <c r="O13" s="1"/>
      <c r="P13" s="37" t="s">
        <v>482</v>
      </c>
      <c r="Q13" s="37">
        <v>89646.840408999968</v>
      </c>
      <c r="R13" s="41">
        <v>0.1327201043461573</v>
      </c>
      <c r="S13" s="1"/>
      <c r="T13" s="1"/>
    </row>
    <row r="14" spans="1:20" x14ac:dyDescent="0.25">
      <c r="O14" s="1"/>
      <c r="P14" s="37" t="s">
        <v>178</v>
      </c>
      <c r="Q14" s="37">
        <v>67492.763261000029</v>
      </c>
      <c r="R14" s="41">
        <v>9.9921497977424806E-2</v>
      </c>
      <c r="S14" s="1"/>
      <c r="T14" s="1"/>
    </row>
    <row r="15" spans="1:20" x14ac:dyDescent="0.25">
      <c r="O15" s="1"/>
      <c r="P15" s="37" t="s">
        <v>176</v>
      </c>
      <c r="Q15" s="37">
        <v>56390.928051999981</v>
      </c>
      <c r="R15" s="41">
        <v>8.3485483940008653E-2</v>
      </c>
      <c r="S15" s="1"/>
      <c r="T15" s="1"/>
    </row>
    <row r="16" spans="1:20" x14ac:dyDescent="0.25">
      <c r="O16" s="1"/>
      <c r="P16" s="37" t="s">
        <v>183</v>
      </c>
      <c r="Q16" s="37">
        <v>34207.080657999992</v>
      </c>
      <c r="R16" s="41">
        <v>5.0642803400479844E-2</v>
      </c>
      <c r="S16" s="1"/>
      <c r="T16" s="1"/>
    </row>
    <row r="17" spans="14:20" x14ac:dyDescent="0.25">
      <c r="O17" s="1"/>
      <c r="P17" s="37" t="s">
        <v>191</v>
      </c>
      <c r="Q17" s="37">
        <v>25596.333769999997</v>
      </c>
      <c r="R17" s="41">
        <v>3.7894788855184429E-2</v>
      </c>
      <c r="S17" s="1"/>
      <c r="T17" s="1"/>
    </row>
    <row r="18" spans="14:20" x14ac:dyDescent="0.25">
      <c r="O18" s="1"/>
      <c r="P18" s="37" t="s">
        <v>194</v>
      </c>
      <c r="Q18" s="37">
        <v>21534.083111000004</v>
      </c>
      <c r="R18" s="41">
        <v>3.1880719325427763E-2</v>
      </c>
      <c r="S18" s="1"/>
      <c r="T18" s="1"/>
    </row>
    <row r="19" spans="14:20" x14ac:dyDescent="0.25">
      <c r="O19" s="1"/>
      <c r="P19" s="37" t="s">
        <v>484</v>
      </c>
      <c r="Q19" s="37">
        <v>14006.368052999998</v>
      </c>
      <c r="R19" s="41">
        <v>2.0736108724231393E-2</v>
      </c>
      <c r="S19" s="1"/>
      <c r="T19" s="1"/>
    </row>
    <row r="20" spans="14:20" x14ac:dyDescent="0.25">
      <c r="O20" s="1"/>
      <c r="P20" s="37" t="s">
        <v>188</v>
      </c>
      <c r="Q20" s="37">
        <v>9193.2184230000003</v>
      </c>
      <c r="R20" s="41">
        <v>1.3610350379455013E-2</v>
      </c>
      <c r="S20" s="1"/>
      <c r="T20" s="1"/>
    </row>
    <row r="21" spans="14:20" x14ac:dyDescent="0.25">
      <c r="O21" s="1"/>
      <c r="P21" s="37" t="s">
        <v>483</v>
      </c>
      <c r="Q21" s="37">
        <v>5518.2947020000001</v>
      </c>
      <c r="R21" s="41">
        <v>8.1697095549701036E-3</v>
      </c>
      <c r="S21" s="1"/>
      <c r="T21" s="1"/>
    </row>
    <row r="22" spans="14:20" x14ac:dyDescent="0.25">
      <c r="O22" s="1"/>
      <c r="P22" s="37" t="s">
        <v>179</v>
      </c>
      <c r="Q22" s="37">
        <v>4646.6376919999984</v>
      </c>
      <c r="R22" s="41">
        <v>6.87924121505474E-3</v>
      </c>
      <c r="S22" s="1"/>
      <c r="T22" s="1"/>
    </row>
    <row r="23" spans="14:20" x14ac:dyDescent="0.25">
      <c r="O23" s="1"/>
      <c r="P23" s="37" t="s">
        <v>193</v>
      </c>
      <c r="Q23" s="37">
        <v>4183.1593949999997</v>
      </c>
      <c r="R23" s="41">
        <v>6.1930721581267322E-3</v>
      </c>
      <c r="S23" s="1"/>
      <c r="T23" s="1"/>
    </row>
    <row r="24" spans="14:20" x14ac:dyDescent="0.25">
      <c r="O24" s="1"/>
      <c r="P24" s="37" t="s">
        <v>185</v>
      </c>
      <c r="Q24" s="37">
        <v>4057.835865</v>
      </c>
      <c r="R24" s="41">
        <v>6.0075335278443548E-3</v>
      </c>
      <c r="S24" s="1"/>
      <c r="T24" s="1"/>
    </row>
    <row r="25" spans="14:20" x14ac:dyDescent="0.25">
      <c r="O25" s="1"/>
      <c r="P25" s="37" t="s">
        <v>481</v>
      </c>
      <c r="Q25" s="37">
        <v>2947.350277</v>
      </c>
      <c r="R25" s="41">
        <v>4.3634849206447253E-3</v>
      </c>
      <c r="S25" s="1"/>
      <c r="T25" s="1"/>
    </row>
    <row r="26" spans="14:20" x14ac:dyDescent="0.25">
      <c r="N26" s="1">
        <v>2</v>
      </c>
      <c r="O26" s="1"/>
      <c r="P26" s="37" t="s">
        <v>175</v>
      </c>
      <c r="Q26" s="37">
        <v>2455.1334900000002</v>
      </c>
      <c r="R26" s="41">
        <v>3.6347691841667243E-3</v>
      </c>
      <c r="S26" s="1"/>
      <c r="T26" s="1"/>
    </row>
    <row r="27" spans="14:20" x14ac:dyDescent="0.25">
      <c r="O27" s="1"/>
      <c r="P27" s="37" t="s">
        <v>180</v>
      </c>
      <c r="Q27" s="37">
        <v>1757.8257839999999</v>
      </c>
      <c r="R27" s="41">
        <v>2.6024210157374831E-3</v>
      </c>
      <c r="S27" s="1"/>
      <c r="T27" s="1"/>
    </row>
    <row r="28" spans="14:20" x14ac:dyDescent="0.25">
      <c r="O28" s="1"/>
      <c r="P28" s="37" t="s">
        <v>192</v>
      </c>
      <c r="Q28" s="37">
        <v>1305.9406060000001</v>
      </c>
      <c r="R28" s="41">
        <v>1.9334153073040511E-3</v>
      </c>
      <c r="S28" s="1"/>
      <c r="T28" s="1"/>
    </row>
    <row r="29" spans="14:20" x14ac:dyDescent="0.25">
      <c r="O29" s="1"/>
      <c r="P29" s="37" t="s">
        <v>184</v>
      </c>
      <c r="Q29" s="37">
        <v>1005.233413</v>
      </c>
      <c r="R29" s="41">
        <v>1.4882251606071089E-3</v>
      </c>
      <c r="S29" s="1"/>
      <c r="T29" s="1"/>
    </row>
    <row r="30" spans="14:20" x14ac:dyDescent="0.25">
      <c r="O30" s="1"/>
      <c r="P30" s="37" t="s">
        <v>485</v>
      </c>
      <c r="Q30" s="37">
        <v>600.50874899999997</v>
      </c>
      <c r="R30" s="41">
        <v>8.8903951845311269E-4</v>
      </c>
      <c r="S30" s="1"/>
      <c r="T30" s="1"/>
    </row>
    <row r="31" spans="14:20" x14ac:dyDescent="0.25">
      <c r="O31" s="1"/>
      <c r="P31" s="37" t="s">
        <v>181</v>
      </c>
      <c r="Q31" s="37">
        <v>566.04954599999996</v>
      </c>
      <c r="R31" s="41">
        <v>8.3802345367068589E-4</v>
      </c>
      <c r="S31" s="1"/>
      <c r="T31" s="1"/>
    </row>
    <row r="32" spans="14:20" x14ac:dyDescent="0.25">
      <c r="O32" s="1"/>
      <c r="P32" s="37" t="s">
        <v>189</v>
      </c>
      <c r="Q32" s="37">
        <v>387.97486300000003</v>
      </c>
      <c r="R32" s="41">
        <v>5.7438794346930061E-4</v>
      </c>
      <c r="S32" s="1"/>
      <c r="T32" s="1"/>
    </row>
    <row r="33" spans="1:22" x14ac:dyDescent="0.25">
      <c r="O33" s="1"/>
      <c r="P33" s="37" t="s">
        <v>190</v>
      </c>
      <c r="Q33" s="37">
        <v>211.03172699999999</v>
      </c>
      <c r="R33" s="41">
        <v>3.1242766281563159E-4</v>
      </c>
      <c r="S33" s="1"/>
      <c r="T33" s="1"/>
    </row>
    <row r="34" spans="1:22" x14ac:dyDescent="0.25">
      <c r="O34" s="1"/>
      <c r="P34" s="37" t="s">
        <v>186</v>
      </c>
      <c r="Q34" s="37">
        <v>110.225624</v>
      </c>
      <c r="R34" s="41">
        <v>1.6318652450166693E-4</v>
      </c>
      <c r="S34" s="1"/>
      <c r="T34" s="1"/>
    </row>
    <row r="35" spans="1:22" x14ac:dyDescent="0.25">
      <c r="O35" s="1"/>
      <c r="P35" s="37"/>
      <c r="Q35" s="37">
        <f>SUM(Q12:Q34)</f>
        <v>675457.88070799957</v>
      </c>
      <c r="R35" s="41">
        <f t="shared" ref="R35" si="0">+Q35/$Q$35</f>
        <v>1</v>
      </c>
      <c r="S35" s="1"/>
      <c r="T35" s="1"/>
    </row>
    <row r="36" spans="1:22" x14ac:dyDescent="0.25">
      <c r="O36" s="1"/>
      <c r="P36" s="37"/>
      <c r="Q36" s="37"/>
      <c r="R36" s="37"/>
      <c r="S36" s="1"/>
      <c r="T36" s="1"/>
    </row>
    <row r="37" spans="1:22" x14ac:dyDescent="0.25">
      <c r="O37" s="1"/>
      <c r="P37" s="37"/>
      <c r="Q37" s="37"/>
      <c r="R37" s="37"/>
      <c r="S37" s="1"/>
      <c r="T37" s="1"/>
    </row>
    <row r="38" spans="1:22" x14ac:dyDescent="0.25">
      <c r="O38" s="1"/>
      <c r="P38" s="37"/>
      <c r="Q38" s="37"/>
      <c r="R38" s="37"/>
      <c r="S38" s="1"/>
      <c r="T38" s="1"/>
    </row>
    <row r="39" spans="1:22" s="2" customFormat="1" x14ac:dyDescent="0.25">
      <c r="A39" s="1"/>
      <c r="B39" s="37"/>
      <c r="C39" s="37"/>
      <c r="D39" s="1"/>
      <c r="E39" s="1"/>
      <c r="F39" s="1"/>
      <c r="G39" s="3"/>
      <c r="P39" s="48"/>
      <c r="Q39" s="48"/>
      <c r="R39" s="48"/>
      <c r="S39" s="3"/>
      <c r="T39" s="3"/>
      <c r="U39" s="3"/>
      <c r="V39" s="3"/>
    </row>
    <row r="40" spans="1:22" s="2" customFormat="1" x14ac:dyDescent="0.25">
      <c r="A40" s="37"/>
      <c r="B40" s="37"/>
      <c r="C40" s="37"/>
      <c r="D40" s="22"/>
      <c r="E40" s="22"/>
      <c r="F40" s="1"/>
      <c r="G40" s="3"/>
      <c r="P40" s="40"/>
      <c r="Q40" s="40"/>
      <c r="R40" s="40"/>
      <c r="T40" s="3"/>
      <c r="U40" s="3"/>
      <c r="V40" s="3"/>
    </row>
    <row r="41" spans="1:22" s="2" customFormat="1" x14ac:dyDescent="0.25">
      <c r="A41" s="37"/>
      <c r="B41" s="315" t="s">
        <v>3</v>
      </c>
      <c r="C41" s="45">
        <v>21650.685548776204</v>
      </c>
      <c r="D41" s="7">
        <f>+C41/$C$45</f>
        <v>0.17551585860128438</v>
      </c>
      <c r="E41" s="7"/>
      <c r="F41" s="1"/>
      <c r="G41" s="3"/>
      <c r="T41" s="3"/>
      <c r="U41" s="3"/>
      <c r="V41" s="3"/>
    </row>
    <row r="42" spans="1:22" s="2" customFormat="1" x14ac:dyDescent="0.25">
      <c r="A42" s="37"/>
      <c r="B42" s="315" t="s">
        <v>5</v>
      </c>
      <c r="C42" s="45">
        <v>86567.688963931636</v>
      </c>
      <c r="D42" s="7">
        <f>+C42/$C$45</f>
        <v>0.70177926797760104</v>
      </c>
      <c r="E42" s="7"/>
      <c r="F42" s="1"/>
      <c r="G42" s="3"/>
      <c r="T42" s="3"/>
      <c r="U42" s="3"/>
      <c r="V42" s="3"/>
    </row>
    <row r="43" spans="1:22" s="2" customFormat="1" x14ac:dyDescent="0.25">
      <c r="A43" s="37"/>
      <c r="B43" s="315" t="s">
        <v>7</v>
      </c>
      <c r="C43" s="45">
        <v>14180.892349936845</v>
      </c>
      <c r="D43" s="7">
        <f>+C43/$C$45</f>
        <v>0.11496040118102581</v>
      </c>
      <c r="E43" s="7"/>
      <c r="F43" s="1"/>
      <c r="G43" s="3"/>
      <c r="T43" s="3"/>
      <c r="U43" s="3"/>
      <c r="V43" s="3"/>
    </row>
    <row r="44" spans="1:22" s="2" customFormat="1" x14ac:dyDescent="0.25">
      <c r="A44" s="37"/>
      <c r="B44" s="315" t="s">
        <v>466</v>
      </c>
      <c r="C44" s="46">
        <v>955.316143780988</v>
      </c>
      <c r="D44" s="7">
        <f>+C44/$C$45</f>
        <v>7.7444722400887575E-3</v>
      </c>
      <c r="E44" s="7"/>
      <c r="F44" s="1"/>
      <c r="G44" s="3"/>
      <c r="T44" s="3"/>
      <c r="U44" s="3"/>
      <c r="V44" s="3"/>
    </row>
    <row r="45" spans="1:22" s="2" customFormat="1" x14ac:dyDescent="0.25">
      <c r="A45" s="1"/>
      <c r="B45" s="37"/>
      <c r="C45" s="38">
        <f>SUM(C41:C44)</f>
        <v>123354.58300642567</v>
      </c>
      <c r="D45" s="1"/>
      <c r="E45" s="1"/>
      <c r="F45" s="1"/>
      <c r="G45" s="3"/>
      <c r="T45" s="3"/>
      <c r="U45" s="3"/>
      <c r="V45" s="3"/>
    </row>
    <row r="46" spans="1:22" s="2" customFormat="1" x14ac:dyDescent="0.25">
      <c r="A46" s="1"/>
      <c r="B46" s="1"/>
      <c r="C46" s="1"/>
      <c r="D46" s="7"/>
      <c r="E46" s="1"/>
      <c r="F46" s="1"/>
      <c r="G46" s="3"/>
      <c r="T46" s="3"/>
      <c r="U46" s="3"/>
      <c r="V46" s="3"/>
    </row>
    <row r="47" spans="1:22" s="2" customFormat="1" ht="12.75" customHeight="1" x14ac:dyDescent="0.25">
      <c r="A47" s="1"/>
      <c r="B47" s="458"/>
      <c r="C47" s="458"/>
      <c r="D47" s="45"/>
      <c r="E47" s="1"/>
      <c r="F47" s="3"/>
      <c r="G47" s="3"/>
      <c r="T47" s="3"/>
      <c r="U47" s="3"/>
      <c r="V47" s="3"/>
    </row>
    <row r="48" spans="1:22" s="3" customFormat="1" ht="12.75" customHeight="1" x14ac:dyDescent="0.25">
      <c r="A48" s="1"/>
      <c r="B48" s="458"/>
      <c r="C48" s="458"/>
      <c r="D48" s="45"/>
      <c r="E48" s="1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</row>
    <row r="49" spans="1:19" s="3" customFormat="1" x14ac:dyDescent="0.25">
      <c r="B49" s="456"/>
      <c r="C49" s="456"/>
      <c r="D49" s="39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</row>
    <row r="50" spans="1:19" x14ac:dyDescent="0.25">
      <c r="A50" s="3"/>
      <c r="B50" s="3"/>
      <c r="C50" s="3"/>
      <c r="D50" s="3"/>
      <c r="E50" s="3"/>
      <c r="F50" s="3"/>
      <c r="G50" s="3"/>
    </row>
  </sheetData>
  <sortState xmlns:xlrd2="http://schemas.microsoft.com/office/spreadsheetml/2017/richdata2" ref="P12:R34">
    <sortCondition descending="1" ref="R12"/>
  </sortState>
  <mergeCells count="6">
    <mergeCell ref="B49:C49"/>
    <mergeCell ref="A8:L8"/>
    <mergeCell ref="A9:L9"/>
    <mergeCell ref="B47:C47"/>
    <mergeCell ref="B48:C48"/>
    <mergeCell ref="G12:I12"/>
  </mergeCells>
  <hyperlinks>
    <hyperlink ref="N4" location="ÍNDICE!A1" display="INDICE" xr:uid="{00000000-0004-0000-4B00-000000000000}"/>
  </hyperlinks>
  <pageMargins left="0.98425196850393704" right="0.74803149606299213" top="0.82677165354330717" bottom="0.98425196850393704" header="0" footer="0"/>
  <pageSetup paperSize="9" scale="90" orientation="landscape" r:id="rId1"/>
  <headerFooter alignWithMargins="0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sheetPr codeName="Hoja71"/>
  <dimension ref="A4:R54"/>
  <sheetViews>
    <sheetView showGridLines="0" zoomScale="90" zoomScaleNormal="90" workbookViewId="0">
      <selection activeCell="I60" sqref="I60"/>
    </sheetView>
  </sheetViews>
  <sheetFormatPr baseColWidth="10" defaultRowHeight="13.2" x14ac:dyDescent="0.25"/>
  <cols>
    <col min="1" max="1" width="19" style="2" customWidth="1"/>
    <col min="2" max="2" width="11.44140625" style="2"/>
    <col min="3" max="3" width="12.6640625" style="2" customWidth="1"/>
    <col min="4" max="4" width="8.88671875" style="2" customWidth="1"/>
    <col min="5" max="5" width="11" style="2" customWidth="1"/>
    <col min="6" max="6" width="11.44140625" style="2" customWidth="1"/>
    <col min="7" max="7" width="11.44140625" style="2"/>
    <col min="8" max="9" width="11.44140625" style="2" customWidth="1"/>
    <col min="10" max="18" width="11.44140625" style="2"/>
  </cols>
  <sheetData>
    <row r="4" spans="1:17" x14ac:dyDescent="0.25">
      <c r="M4" s="335" t="s">
        <v>151</v>
      </c>
    </row>
    <row r="7" spans="1:17" ht="15.75" customHeight="1" x14ac:dyDescent="0.3">
      <c r="A7" s="462" t="s">
        <v>205</v>
      </c>
      <c r="B7" s="462"/>
      <c r="C7" s="462"/>
      <c r="D7" s="462"/>
      <c r="E7" s="462"/>
      <c r="F7" s="462"/>
      <c r="G7" s="462"/>
      <c r="H7" s="462"/>
      <c r="I7" s="462"/>
      <c r="J7" s="462"/>
      <c r="K7" s="462"/>
      <c r="L7" s="50"/>
      <c r="M7" s="3"/>
      <c r="N7" s="3"/>
      <c r="O7" s="3"/>
      <c r="P7" s="3"/>
      <c r="Q7" s="3"/>
    </row>
    <row r="8" spans="1:17" x14ac:dyDescent="0.25">
      <c r="A8" s="460" t="s">
        <v>197</v>
      </c>
      <c r="B8" s="460"/>
      <c r="C8" s="460"/>
      <c r="D8" s="460"/>
      <c r="E8" s="460"/>
      <c r="F8" s="460"/>
      <c r="G8" s="460"/>
      <c r="H8" s="460"/>
      <c r="I8" s="460"/>
      <c r="J8" s="460"/>
      <c r="K8" s="460"/>
      <c r="L8" s="460"/>
      <c r="M8" s="3"/>
      <c r="N8" s="3"/>
      <c r="O8" s="3"/>
      <c r="P8" s="3"/>
      <c r="Q8" s="3"/>
    </row>
    <row r="9" spans="1:17" ht="9.75" customHeight="1" x14ac:dyDescent="0.25">
      <c r="M9" s="3"/>
      <c r="N9" s="3"/>
      <c r="O9" s="3"/>
      <c r="P9" s="3"/>
      <c r="Q9" s="3"/>
    </row>
    <row r="10" spans="1:17" ht="6.75" customHeight="1" x14ac:dyDescent="0.25">
      <c r="M10" s="3"/>
      <c r="N10" s="3"/>
      <c r="O10" s="3"/>
      <c r="P10" s="3"/>
      <c r="Q10" s="3"/>
    </row>
    <row r="11" spans="1:17" ht="12.75" customHeight="1" x14ac:dyDescent="0.25">
      <c r="F11" s="461" t="s">
        <v>177</v>
      </c>
      <c r="G11" s="461"/>
      <c r="H11" s="461"/>
      <c r="I11" s="461"/>
      <c r="M11" s="37"/>
      <c r="N11" s="37"/>
      <c r="O11" s="37"/>
      <c r="P11" s="37"/>
      <c r="Q11" s="37"/>
    </row>
    <row r="12" spans="1:17" x14ac:dyDescent="0.25">
      <c r="M12" s="37"/>
      <c r="N12" s="307" t="s">
        <v>195</v>
      </c>
      <c r="O12" s="194">
        <v>9546.4542940000047</v>
      </c>
      <c r="P12" s="41">
        <v>0.59019026449542333</v>
      </c>
      <c r="Q12" s="37"/>
    </row>
    <row r="13" spans="1:17" x14ac:dyDescent="0.25">
      <c r="M13" s="37"/>
      <c r="N13" s="307" t="s">
        <v>193</v>
      </c>
      <c r="O13" s="194">
        <v>4498.6180969999996</v>
      </c>
      <c r="P13" s="41">
        <v>0.27811798210787375</v>
      </c>
      <c r="Q13" s="37"/>
    </row>
    <row r="14" spans="1:17" x14ac:dyDescent="0.25">
      <c r="M14" s="37"/>
      <c r="N14" s="307" t="s">
        <v>190</v>
      </c>
      <c r="O14" s="194">
        <v>891.823487</v>
      </c>
      <c r="P14" s="41">
        <v>5.5135186684607249E-2</v>
      </c>
      <c r="Q14" s="37"/>
    </row>
    <row r="15" spans="1:17" ht="12.75" customHeight="1" x14ac:dyDescent="0.25">
      <c r="M15" s="37"/>
      <c r="N15" s="307" t="s">
        <v>184</v>
      </c>
      <c r="O15" s="194">
        <v>526.11527799999999</v>
      </c>
      <c r="P15" s="41">
        <v>3.2526014949137622E-2</v>
      </c>
      <c r="Q15" s="37"/>
    </row>
    <row r="16" spans="1:17" ht="12.75" customHeight="1" x14ac:dyDescent="0.25">
      <c r="M16" s="37"/>
      <c r="N16" s="307" t="s">
        <v>485</v>
      </c>
      <c r="O16" s="194">
        <v>282.80684500000001</v>
      </c>
      <c r="P16" s="41">
        <v>1.7483962266133708E-2</v>
      </c>
      <c r="Q16" s="37"/>
    </row>
    <row r="17" spans="13:17" ht="12.75" customHeight="1" x14ac:dyDescent="0.25">
      <c r="M17" s="37"/>
      <c r="N17" s="307" t="s">
        <v>179</v>
      </c>
      <c r="O17" s="194">
        <v>224.00032499999998</v>
      </c>
      <c r="P17" s="41">
        <v>1.3848367884807339E-2</v>
      </c>
      <c r="Q17" s="37"/>
    </row>
    <row r="18" spans="13:17" ht="12.75" customHeight="1" x14ac:dyDescent="0.25">
      <c r="M18" s="37"/>
      <c r="N18" s="307" t="s">
        <v>186</v>
      </c>
      <c r="O18" s="194">
        <v>90.351932000000019</v>
      </c>
      <c r="P18" s="41">
        <v>5.5858257948469357E-3</v>
      </c>
      <c r="Q18" s="37"/>
    </row>
    <row r="19" spans="13:17" ht="12.75" customHeight="1" x14ac:dyDescent="0.25">
      <c r="M19" s="37"/>
      <c r="N19" s="307" t="s">
        <v>180</v>
      </c>
      <c r="O19" s="194">
        <v>54.313674000000006</v>
      </c>
      <c r="P19" s="41">
        <v>3.3578332474629019E-3</v>
      </c>
      <c r="Q19" s="37"/>
    </row>
    <row r="20" spans="13:17" ht="12.75" customHeight="1" x14ac:dyDescent="0.25">
      <c r="M20" s="37"/>
      <c r="N20" s="307" t="s">
        <v>483</v>
      </c>
      <c r="O20" s="194">
        <v>29.241029999999999</v>
      </c>
      <c r="P20" s="41">
        <v>1.8077676484205456E-3</v>
      </c>
      <c r="Q20" s="37"/>
    </row>
    <row r="21" spans="13:17" ht="12.75" customHeight="1" x14ac:dyDescent="0.25">
      <c r="M21" s="37"/>
      <c r="N21" s="307" t="s">
        <v>192</v>
      </c>
      <c r="O21" s="194">
        <v>22.947095000000001</v>
      </c>
      <c r="P21" s="41">
        <v>1.4186578231421007E-3</v>
      </c>
      <c r="Q21" s="37"/>
    </row>
    <row r="22" spans="13:17" ht="12.75" customHeight="1" x14ac:dyDescent="0.25">
      <c r="M22" s="37"/>
      <c r="N22" s="307" t="s">
        <v>181</v>
      </c>
      <c r="O22" s="194">
        <v>7.860913</v>
      </c>
      <c r="P22" s="41">
        <v>4.8598507673801154E-4</v>
      </c>
      <c r="Q22" s="37"/>
    </row>
    <row r="23" spans="13:17" ht="12.75" customHeight="1" x14ac:dyDescent="0.25">
      <c r="M23" s="37"/>
      <c r="N23" s="307" t="s">
        <v>188</v>
      </c>
      <c r="O23" s="194">
        <v>0.68181800000000004</v>
      </c>
      <c r="P23" s="41">
        <v>4.2152021406592027E-5</v>
      </c>
      <c r="Q23" s="37"/>
    </row>
    <row r="24" spans="13:17" ht="12.75" customHeight="1" x14ac:dyDescent="0.25">
      <c r="M24" s="37"/>
      <c r="N24" s="37"/>
      <c r="O24" s="191">
        <f>SUM(O12:O23)</f>
        <v>16175.214788000003</v>
      </c>
      <c r="P24" s="41">
        <f>SUM(P12:P23)</f>
        <v>1</v>
      </c>
      <c r="Q24" s="37"/>
    </row>
    <row r="25" spans="13:17" ht="12.75" customHeight="1" x14ac:dyDescent="0.25">
      <c r="M25" s="37"/>
      <c r="N25" s="37"/>
      <c r="O25" s="191"/>
      <c r="P25" s="41"/>
      <c r="Q25" s="37"/>
    </row>
    <row r="26" spans="13:17" ht="12.75" customHeight="1" x14ac:dyDescent="0.25">
      <c r="M26" s="37"/>
      <c r="N26" s="37"/>
      <c r="O26" s="191"/>
      <c r="P26" s="41"/>
      <c r="Q26" s="37"/>
    </row>
    <row r="27" spans="13:17" ht="12.75" customHeight="1" x14ac:dyDescent="0.25">
      <c r="M27" s="3"/>
      <c r="N27" s="3"/>
      <c r="O27" s="9"/>
      <c r="P27" s="31"/>
      <c r="Q27" s="3"/>
    </row>
    <row r="28" spans="13:17" ht="12.75" customHeight="1" x14ac:dyDescent="0.25">
      <c r="M28" s="3"/>
      <c r="N28" s="3"/>
      <c r="O28" s="9"/>
      <c r="P28" s="31"/>
      <c r="Q28" s="3"/>
    </row>
    <row r="29" spans="13:17" ht="12.75" customHeight="1" x14ac:dyDescent="0.25">
      <c r="M29" s="3"/>
      <c r="N29" s="3"/>
      <c r="O29" s="9"/>
      <c r="P29" s="31"/>
      <c r="Q29" s="3"/>
    </row>
    <row r="30" spans="13:17" x14ac:dyDescent="0.25">
      <c r="M30" s="3"/>
      <c r="N30" s="3"/>
      <c r="O30" s="9"/>
      <c r="P30" s="31"/>
      <c r="Q30" s="3"/>
    </row>
    <row r="31" spans="13:17" x14ac:dyDescent="0.25">
      <c r="M31" s="3"/>
      <c r="N31" s="3"/>
      <c r="O31" s="9"/>
      <c r="P31" s="31"/>
      <c r="Q31" s="3"/>
    </row>
    <row r="32" spans="13:17" x14ac:dyDescent="0.25">
      <c r="M32" s="3"/>
      <c r="N32" s="3"/>
      <c r="O32" s="9"/>
      <c r="P32" s="31"/>
      <c r="Q32" s="3"/>
    </row>
    <row r="33" spans="1:18" x14ac:dyDescent="0.25">
      <c r="M33" s="3"/>
      <c r="N33" s="3"/>
      <c r="O33" s="9"/>
      <c r="P33" s="31"/>
      <c r="Q33" s="3"/>
    </row>
    <row r="34" spans="1:18" x14ac:dyDescent="0.25">
      <c r="M34" s="3"/>
      <c r="N34" s="3"/>
      <c r="O34" s="9"/>
      <c r="P34" s="31"/>
      <c r="Q34" s="3"/>
    </row>
    <row r="35" spans="1:18" x14ac:dyDescent="0.25">
      <c r="M35" s="3"/>
      <c r="N35" s="3"/>
      <c r="O35" s="9"/>
      <c r="P35" s="3"/>
      <c r="Q35" s="3"/>
    </row>
    <row r="36" spans="1:18" x14ac:dyDescent="0.25">
      <c r="M36" s="3"/>
      <c r="N36" s="3"/>
      <c r="O36" s="9"/>
      <c r="P36" s="3"/>
      <c r="Q36" s="3"/>
    </row>
    <row r="37" spans="1:18" s="3" customFormat="1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O37" s="9"/>
      <c r="R37" s="2"/>
    </row>
    <row r="38" spans="1:18" s="3" customFormat="1" ht="12.75" customHeight="1" x14ac:dyDescent="0.25">
      <c r="A38" s="40"/>
      <c r="B38" s="2"/>
      <c r="C38" s="40"/>
      <c r="D38" s="40"/>
      <c r="E38" s="2"/>
      <c r="F38" s="2"/>
      <c r="G38" s="2"/>
      <c r="H38" s="2"/>
      <c r="I38" s="2"/>
      <c r="J38" s="2"/>
      <c r="K38" s="2"/>
      <c r="L38" s="2"/>
      <c r="R38" s="2"/>
    </row>
    <row r="39" spans="1:18" s="3" customFormat="1" ht="12.75" customHeight="1" x14ac:dyDescent="0.25">
      <c r="A39" s="48"/>
      <c r="B39" s="54"/>
      <c r="C39" s="48"/>
      <c r="D39" s="48"/>
      <c r="G39" s="2"/>
      <c r="H39" s="2"/>
      <c r="I39" s="2"/>
      <c r="J39" s="2"/>
      <c r="K39" s="2"/>
      <c r="L39" s="2"/>
      <c r="R39" s="2"/>
    </row>
    <row r="40" spans="1:18" s="3" customFormat="1" ht="30.75" customHeight="1" x14ac:dyDescent="0.25">
      <c r="A40" s="157" t="s">
        <v>3</v>
      </c>
      <c r="B40" s="316">
        <v>3457.9266231078986</v>
      </c>
      <c r="C40" s="158">
        <f>+B40/$B$42</f>
        <v>0.97710566823012179</v>
      </c>
      <c r="D40" s="158"/>
      <c r="G40" s="2"/>
      <c r="H40" s="2"/>
      <c r="I40" s="2"/>
      <c r="J40" s="2"/>
      <c r="K40" s="2"/>
      <c r="L40" s="2"/>
      <c r="R40" s="2"/>
    </row>
    <row r="41" spans="1:18" s="3" customFormat="1" ht="24.75" customHeight="1" x14ac:dyDescent="0.25">
      <c r="A41" s="157" t="s">
        <v>7</v>
      </c>
      <c r="B41" s="316">
        <v>81.021860704918225</v>
      </c>
      <c r="C41" s="158">
        <f>+B41/$B$42</f>
        <v>2.2894331769878245E-2</v>
      </c>
      <c r="D41" s="158"/>
      <c r="G41" s="2"/>
      <c r="H41" s="2"/>
      <c r="I41" s="2"/>
      <c r="J41" s="2"/>
      <c r="K41" s="2"/>
      <c r="L41" s="2"/>
      <c r="R41" s="2"/>
    </row>
    <row r="42" spans="1:18" s="3" customFormat="1" ht="23.25" customHeight="1" x14ac:dyDescent="0.25">
      <c r="A42" s="317"/>
      <c r="B42" s="318">
        <f>+B40+B41</f>
        <v>3538.9484838128169</v>
      </c>
      <c r="C42" s="158"/>
      <c r="D42" s="158"/>
      <c r="G42" s="2"/>
      <c r="H42" s="2"/>
      <c r="I42" s="2"/>
      <c r="J42" s="2"/>
      <c r="K42" s="2"/>
      <c r="L42" s="2"/>
      <c r="R42" s="2"/>
    </row>
    <row r="43" spans="1:18" s="3" customFormat="1" ht="12.75" customHeight="1" x14ac:dyDescent="0.25">
      <c r="A43" s="37"/>
      <c r="B43" s="37"/>
      <c r="C43" s="37"/>
      <c r="D43" s="37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</row>
    <row r="44" spans="1:18" s="3" customFormat="1" ht="12.75" customHeight="1" x14ac:dyDescent="0.25">
      <c r="A44" s="1"/>
      <c r="B44" s="1"/>
      <c r="C44" s="1"/>
      <c r="D44" s="1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</row>
    <row r="45" spans="1:18" s="3" customFormat="1" ht="12.75" customHeight="1" x14ac:dyDescent="0.25">
      <c r="A45" s="458"/>
      <c r="B45" s="458"/>
      <c r="C45" s="45"/>
      <c r="D45" s="45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</row>
    <row r="46" spans="1:18" ht="12.75" customHeight="1" x14ac:dyDescent="0.25">
      <c r="A46" s="456"/>
      <c r="B46" s="456"/>
      <c r="C46" s="223"/>
      <c r="D46" s="223"/>
      <c r="E46" s="3"/>
      <c r="F46" s="3"/>
    </row>
    <row r="47" spans="1:18" x14ac:dyDescent="0.25">
      <c r="A47" s="456"/>
      <c r="B47" s="456"/>
      <c r="C47" s="39"/>
      <c r="D47" s="39"/>
      <c r="E47" s="3"/>
      <c r="F47" s="3"/>
    </row>
    <row r="48" spans="1:18" x14ac:dyDescent="0.25">
      <c r="A48" s="3"/>
      <c r="B48" s="3"/>
      <c r="C48" s="3"/>
      <c r="D48" s="3"/>
      <c r="E48" s="3"/>
      <c r="F48" s="3"/>
    </row>
    <row r="49" spans="1:6" ht="12.75" customHeight="1" x14ac:dyDescent="0.25">
      <c r="A49" s="3"/>
      <c r="B49" s="3"/>
      <c r="C49" s="3"/>
      <c r="D49" s="3"/>
      <c r="E49" s="3"/>
      <c r="F49" s="3"/>
    </row>
    <row r="50" spans="1:6" ht="12.75" customHeight="1" x14ac:dyDescent="0.25">
      <c r="A50" s="3"/>
      <c r="B50" s="3"/>
      <c r="C50" s="3"/>
      <c r="D50" s="3"/>
      <c r="E50" s="3"/>
      <c r="F50" s="3"/>
    </row>
    <row r="51" spans="1:6" ht="12.75" customHeight="1" x14ac:dyDescent="0.25"/>
    <row r="52" spans="1:6" ht="12.75" customHeight="1" x14ac:dyDescent="0.25"/>
    <row r="53" spans="1:6" ht="12.75" customHeight="1" x14ac:dyDescent="0.25"/>
    <row r="54" spans="1:6" ht="12.75" customHeight="1" x14ac:dyDescent="0.25"/>
  </sheetData>
  <sortState xmlns:xlrd2="http://schemas.microsoft.com/office/spreadsheetml/2017/richdata2" ref="N12:P23">
    <sortCondition descending="1" ref="P12"/>
  </sortState>
  <mergeCells count="6">
    <mergeCell ref="A47:B47"/>
    <mergeCell ref="A7:K7"/>
    <mergeCell ref="A8:L8"/>
    <mergeCell ref="A45:B45"/>
    <mergeCell ref="A46:B46"/>
    <mergeCell ref="F11:I11"/>
  </mergeCells>
  <hyperlinks>
    <hyperlink ref="M4" location="ÍNDICE!A1" display="INDICE" xr:uid="{00000000-0004-0000-4C00-000000000000}"/>
  </hyperlinks>
  <pageMargins left="0.74803149606299213" right="0.74803149606299213" top="0.9055118110236221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sheetPr codeName="Hoja72"/>
  <dimension ref="A4:T52"/>
  <sheetViews>
    <sheetView showGridLines="0" zoomScale="90" zoomScaleNormal="90" workbookViewId="0">
      <selection activeCell="I61" sqref="I61"/>
    </sheetView>
  </sheetViews>
  <sheetFormatPr baseColWidth="10" defaultRowHeight="13.2" x14ac:dyDescent="0.25"/>
  <cols>
    <col min="1" max="1" width="7.5546875" style="2" customWidth="1"/>
    <col min="2" max="2" width="11" style="2" customWidth="1"/>
    <col min="3" max="3" width="11.33203125" style="2" customWidth="1"/>
    <col min="4" max="5" width="11.88671875" style="2" customWidth="1"/>
    <col min="6" max="6" width="11" style="2" customWidth="1"/>
    <col min="7" max="11" width="11.44140625" style="2"/>
    <col min="12" max="12" width="13.88671875" style="2" customWidth="1"/>
    <col min="13" max="14" width="11.44140625" style="2"/>
    <col min="15" max="15" width="12.88671875" style="2" bestFit="1" customWidth="1"/>
    <col min="16" max="16" width="11.44140625" style="2"/>
    <col min="17" max="18" width="11.44140625" style="3"/>
    <col min="20" max="20" width="11.44140625" style="173"/>
  </cols>
  <sheetData>
    <row r="4" spans="1:20" x14ac:dyDescent="0.25">
      <c r="N4" s="335" t="s">
        <v>151</v>
      </c>
    </row>
    <row r="7" spans="1:20" s="3" customFormat="1" ht="15.6" x14ac:dyDescent="0.3">
      <c r="A7" s="459" t="s">
        <v>206</v>
      </c>
      <c r="B7" s="459"/>
      <c r="C7" s="459"/>
      <c r="D7" s="459"/>
      <c r="E7" s="459"/>
      <c r="F7" s="459"/>
      <c r="G7" s="459"/>
      <c r="H7" s="459"/>
      <c r="I7" s="459"/>
      <c r="J7" s="459"/>
      <c r="K7" s="459"/>
      <c r="L7" s="459"/>
      <c r="M7" s="2"/>
      <c r="N7" s="2"/>
      <c r="O7" s="2"/>
      <c r="P7" s="2"/>
      <c r="Q7" s="2"/>
      <c r="R7" s="2"/>
      <c r="T7" s="31"/>
    </row>
    <row r="8" spans="1:20" s="3" customFormat="1" x14ac:dyDescent="0.25">
      <c r="A8" s="460" t="s">
        <v>207</v>
      </c>
      <c r="B8" s="460"/>
      <c r="C8" s="460"/>
      <c r="D8" s="460"/>
      <c r="E8" s="460"/>
      <c r="F8" s="460"/>
      <c r="G8" s="460"/>
      <c r="H8" s="460"/>
      <c r="I8" s="460"/>
      <c r="J8" s="460"/>
      <c r="K8" s="460"/>
      <c r="L8" s="460"/>
      <c r="R8" s="2"/>
      <c r="T8" s="31"/>
    </row>
    <row r="9" spans="1:20" x14ac:dyDescent="0.25">
      <c r="M9" s="3"/>
      <c r="N9" s="3"/>
      <c r="O9" s="3"/>
      <c r="P9" s="3"/>
      <c r="R9" s="2"/>
    </row>
    <row r="10" spans="1:20" s="3" customFormat="1" x14ac:dyDescent="0.25">
      <c r="A10" s="2"/>
      <c r="B10" s="2"/>
      <c r="C10" s="2"/>
      <c r="D10" s="2"/>
      <c r="E10" s="2"/>
      <c r="F10" s="2"/>
      <c r="G10" s="461" t="s">
        <v>177</v>
      </c>
      <c r="H10" s="461"/>
      <c r="I10" s="461"/>
      <c r="J10" s="2"/>
      <c r="K10" s="2"/>
      <c r="L10" s="2"/>
      <c r="N10" s="306" t="s">
        <v>178</v>
      </c>
      <c r="O10" s="20">
        <v>1187134.6987890005</v>
      </c>
      <c r="P10" s="7">
        <f>+O10/$O$23</f>
        <v>0.71827269523589965</v>
      </c>
      <c r="R10" s="2"/>
      <c r="T10" s="31"/>
    </row>
    <row r="11" spans="1:20" s="3" customFormat="1" x14ac:dyDescent="0.25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N11" s="306" t="s">
        <v>176</v>
      </c>
      <c r="O11" s="20">
        <v>383105.33586200059</v>
      </c>
      <c r="P11" s="7">
        <f t="shared" ref="P11:P23" si="0">+O11/$O$23</f>
        <v>0.23179686553645479</v>
      </c>
      <c r="R11" s="2"/>
      <c r="T11" s="31"/>
    </row>
    <row r="12" spans="1:20" s="3" customFormat="1" x14ac:dyDescent="0.25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N12" s="306" t="s">
        <v>182</v>
      </c>
      <c r="O12" s="20">
        <v>57169.422327000007</v>
      </c>
      <c r="P12" s="7">
        <f t="shared" si="0"/>
        <v>3.4590207077412893E-2</v>
      </c>
      <c r="R12" s="2"/>
      <c r="T12" s="31"/>
    </row>
    <row r="13" spans="1:20" s="3" customFormat="1" x14ac:dyDescent="0.25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N13" s="306" t="s">
        <v>175</v>
      </c>
      <c r="O13" s="20">
        <v>12390.087775999997</v>
      </c>
      <c r="P13" s="7">
        <f t="shared" si="0"/>
        <v>7.4965896878890466E-3</v>
      </c>
      <c r="R13" s="2"/>
      <c r="T13" s="31"/>
    </row>
    <row r="14" spans="1:20" s="3" customFormat="1" x14ac:dyDescent="0.2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N14" s="306" t="s">
        <v>181</v>
      </c>
      <c r="O14" s="20">
        <v>10574.532866000001</v>
      </c>
      <c r="P14" s="7">
        <f t="shared" si="0"/>
        <v>6.398093013598634E-3</v>
      </c>
      <c r="R14" s="2"/>
      <c r="T14" s="31"/>
    </row>
    <row r="15" spans="1:20" s="3" customFormat="1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N15" s="306" t="s">
        <v>191</v>
      </c>
      <c r="O15" s="20">
        <v>914.12295700000004</v>
      </c>
      <c r="P15" s="7">
        <f t="shared" si="0"/>
        <v>5.5308766627004441E-4</v>
      </c>
      <c r="R15" s="2"/>
      <c r="T15" s="31"/>
    </row>
    <row r="16" spans="1:20" s="3" customFormat="1" x14ac:dyDescent="0.25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N16" s="306" t="s">
        <v>180</v>
      </c>
      <c r="O16" s="20">
        <v>829.1818189999999</v>
      </c>
      <c r="P16" s="7">
        <f t="shared" si="0"/>
        <v>5.0169425641528908E-4</v>
      </c>
      <c r="R16" s="2"/>
      <c r="T16" s="31"/>
    </row>
    <row r="17" spans="1:20" s="3" customFormat="1" x14ac:dyDescent="0.25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N17" s="306" t="s">
        <v>188</v>
      </c>
      <c r="O17" s="20">
        <v>327.84806900000001</v>
      </c>
      <c r="P17" s="7">
        <f t="shared" si="0"/>
        <v>1.9836360304246301E-4</v>
      </c>
      <c r="R17" s="2"/>
      <c r="T17" s="31"/>
    </row>
    <row r="18" spans="1:20" s="3" customFormat="1" x14ac:dyDescent="0.25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N18" s="306" t="s">
        <v>183</v>
      </c>
      <c r="O18" s="20">
        <v>178.71115</v>
      </c>
      <c r="P18" s="7">
        <f t="shared" si="0"/>
        <v>1.0812870646452416E-4</v>
      </c>
      <c r="R18" s="2"/>
      <c r="T18" s="31"/>
    </row>
    <row r="19" spans="1:20" s="3" customFormat="1" x14ac:dyDescent="0.25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N19" s="306" t="s">
        <v>482</v>
      </c>
      <c r="O19" s="20">
        <v>68.662858</v>
      </c>
      <c r="P19" s="7">
        <f t="shared" si="0"/>
        <v>4.1544279792823812E-5</v>
      </c>
      <c r="R19" s="2"/>
      <c r="T19" s="31"/>
    </row>
    <row r="20" spans="1:20" s="3" customFormat="1" x14ac:dyDescent="0.25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N20" s="306">
        <v>90</v>
      </c>
      <c r="O20" s="20">
        <v>67.624121000000002</v>
      </c>
      <c r="P20" s="7">
        <f t="shared" si="0"/>
        <v>4.0915794730941324E-5</v>
      </c>
      <c r="R20" s="2"/>
      <c r="T20" s="31"/>
    </row>
    <row r="21" spans="1:20" s="3" customFormat="1" x14ac:dyDescent="0.2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N21" s="306" t="s">
        <v>484</v>
      </c>
      <c r="O21" s="20">
        <v>3</v>
      </c>
      <c r="P21" s="7">
        <f t="shared" si="0"/>
        <v>1.8151420288749331E-6</v>
      </c>
      <c r="R21" s="2"/>
      <c r="T21" s="31"/>
    </row>
    <row r="22" spans="1:20" s="3" customFormat="1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N22" s="1"/>
      <c r="O22" s="20"/>
      <c r="P22" s="7"/>
      <c r="R22" s="2"/>
      <c r="T22" s="31"/>
    </row>
    <row r="23" spans="1:20" s="3" customFormat="1" x14ac:dyDescent="0.25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N23" s="1"/>
      <c r="O23" s="20">
        <f>SUM(O10:O22)</f>
        <v>1652763.2285940011</v>
      </c>
      <c r="P23" s="7">
        <f t="shared" si="0"/>
        <v>1</v>
      </c>
      <c r="R23" s="2"/>
      <c r="T23" s="31"/>
    </row>
    <row r="24" spans="1:20" s="3" customFormat="1" x14ac:dyDescent="0.25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O24" s="9"/>
      <c r="P24" s="31"/>
      <c r="R24" s="2"/>
      <c r="T24" s="31"/>
    </row>
    <row r="25" spans="1:20" s="3" customFormat="1" x14ac:dyDescent="0.25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O25" s="9"/>
      <c r="P25" s="31"/>
      <c r="R25" s="2"/>
      <c r="T25" s="31"/>
    </row>
    <row r="26" spans="1:20" s="3" customFormat="1" x14ac:dyDescent="0.25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O26" s="9"/>
      <c r="P26" s="31"/>
      <c r="R26" s="2"/>
      <c r="T26" s="31"/>
    </row>
    <row r="27" spans="1:20" s="3" customFormat="1" x14ac:dyDescent="0.25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O27" s="9"/>
      <c r="P27" s="31"/>
      <c r="R27" s="2"/>
      <c r="T27" s="31"/>
    </row>
    <row r="28" spans="1:20" s="3" customFormat="1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O28" s="9"/>
      <c r="P28" s="31"/>
      <c r="R28" s="2"/>
      <c r="T28" s="31"/>
    </row>
    <row r="29" spans="1:20" s="3" customFormat="1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O29" s="9"/>
      <c r="P29" s="31"/>
      <c r="R29" s="2"/>
      <c r="T29" s="31"/>
    </row>
    <row r="30" spans="1:20" s="3" customFormat="1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O30" s="9"/>
      <c r="P30" s="31"/>
      <c r="R30" s="2"/>
      <c r="T30" s="31"/>
    </row>
    <row r="31" spans="1:20" s="3" customFormat="1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O31" s="9"/>
      <c r="P31" s="31"/>
      <c r="R31" s="2"/>
      <c r="T31" s="31"/>
    </row>
    <row r="32" spans="1:20" s="3" customFormat="1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O32" s="9"/>
      <c r="P32" s="31"/>
      <c r="R32" s="2"/>
      <c r="T32" s="31"/>
    </row>
    <row r="33" spans="1:20" s="3" customFormat="1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O33" s="9"/>
      <c r="P33" s="31"/>
      <c r="R33" s="2"/>
      <c r="T33" s="31"/>
    </row>
    <row r="34" spans="1:20" x14ac:dyDescent="0.25">
      <c r="M34" s="3"/>
      <c r="N34" s="3"/>
      <c r="O34" s="9"/>
      <c r="P34" s="3"/>
      <c r="R34" s="2"/>
    </row>
    <row r="35" spans="1:20" x14ac:dyDescent="0.25">
      <c r="M35" s="3"/>
      <c r="N35" s="3"/>
      <c r="O35" s="3"/>
      <c r="P35" s="3"/>
      <c r="R35" s="2"/>
    </row>
    <row r="36" spans="1:20" x14ac:dyDescent="0.25">
      <c r="Q36" s="2"/>
      <c r="R36" s="2"/>
    </row>
    <row r="37" spans="1:20" x14ac:dyDescent="0.25">
      <c r="Q37" s="2"/>
      <c r="R37" s="2"/>
    </row>
    <row r="38" spans="1:20" x14ac:dyDescent="0.25">
      <c r="Q38" s="2"/>
      <c r="R38" s="2"/>
    </row>
    <row r="39" spans="1:20" s="3" customFormat="1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T39" s="31"/>
    </row>
    <row r="40" spans="1:20" s="3" customFormat="1" x14ac:dyDescent="0.25">
      <c r="A40" s="37"/>
      <c r="B40" s="37"/>
      <c r="C40" s="37"/>
      <c r="D40" s="46"/>
      <c r="E40" s="46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T40" s="31"/>
    </row>
    <row r="41" spans="1:20" s="3" customFormat="1" ht="22.5" customHeight="1" x14ac:dyDescent="0.25">
      <c r="A41" s="37"/>
      <c r="B41" s="362" t="s">
        <v>3</v>
      </c>
      <c r="C41" s="225">
        <v>1701.0028353647924</v>
      </c>
      <c r="D41" s="224">
        <f>+C41/$C$45</f>
        <v>4.2574615323851114E-3</v>
      </c>
      <c r="E41" s="41"/>
      <c r="F41" s="37"/>
      <c r="G41" s="2"/>
      <c r="H41" s="2"/>
      <c r="I41" s="2"/>
      <c r="J41" s="2"/>
      <c r="K41" s="2"/>
      <c r="L41" s="2"/>
      <c r="M41" s="2"/>
      <c r="N41" s="2"/>
      <c r="O41" s="2"/>
      <c r="P41" s="2"/>
      <c r="T41" s="31"/>
    </row>
    <row r="42" spans="1:20" s="3" customFormat="1" ht="21" customHeight="1" x14ac:dyDescent="0.25">
      <c r="A42" s="37"/>
      <c r="B42" s="362" t="s">
        <v>5</v>
      </c>
      <c r="C42" s="225">
        <v>397231.08535002096</v>
      </c>
      <c r="D42" s="224">
        <f>+C42/$C$45</f>
        <v>0.99423471271440422</v>
      </c>
      <c r="E42" s="41"/>
      <c r="F42" s="46"/>
      <c r="G42" s="2"/>
      <c r="H42" s="2"/>
      <c r="I42" s="2"/>
      <c r="J42" s="2"/>
      <c r="K42" s="2"/>
      <c r="L42" s="2"/>
      <c r="M42" s="2"/>
      <c r="N42" s="2"/>
      <c r="O42" s="2"/>
      <c r="P42" s="2"/>
      <c r="T42" s="31"/>
    </row>
    <row r="43" spans="1:20" s="3" customFormat="1" ht="23.25" customHeight="1" x14ac:dyDescent="0.25">
      <c r="A43" s="37"/>
      <c r="B43" s="362" t="s">
        <v>7</v>
      </c>
      <c r="C43" s="225">
        <v>527.65276492872965</v>
      </c>
      <c r="D43" s="224">
        <f>+C43/$C$45</f>
        <v>1.3206687857512834E-3</v>
      </c>
      <c r="E43" s="41"/>
      <c r="F43" s="37"/>
      <c r="G43" s="2"/>
      <c r="H43" s="2"/>
      <c r="I43" s="2"/>
      <c r="J43" s="2"/>
      <c r="K43" s="2"/>
      <c r="L43" s="2"/>
      <c r="M43" s="2"/>
      <c r="N43" s="2"/>
      <c r="O43" s="2"/>
      <c r="P43" s="2"/>
      <c r="T43" s="31"/>
    </row>
    <row r="44" spans="1:20" s="3" customFormat="1" ht="20.399999999999999" x14ac:dyDescent="0.25">
      <c r="A44" s="37"/>
      <c r="B44" s="362" t="s">
        <v>466</v>
      </c>
      <c r="C44" s="226">
        <v>74.775668525806196</v>
      </c>
      <c r="D44" s="224">
        <f>+C44/$C$45</f>
        <v>1.8715696745956722E-4</v>
      </c>
      <c r="E44" s="37"/>
      <c r="F44" s="37"/>
      <c r="G44" s="2"/>
      <c r="H44" s="2"/>
      <c r="I44" s="2"/>
      <c r="J44" s="2"/>
      <c r="K44" s="2"/>
      <c r="L44" s="2"/>
      <c r="M44" s="2"/>
      <c r="N44" s="2"/>
      <c r="O44" s="2"/>
      <c r="P44" s="2"/>
      <c r="T44" s="31"/>
    </row>
    <row r="45" spans="1:20" s="3" customFormat="1" x14ac:dyDescent="0.25">
      <c r="A45" s="37"/>
      <c r="B45" s="37"/>
      <c r="C45" s="46">
        <f>SUM(C41:C44)</f>
        <v>399534.51661884022</v>
      </c>
      <c r="D45" s="37"/>
      <c r="E45" s="37"/>
      <c r="F45" s="37"/>
      <c r="G45" s="2"/>
      <c r="H45" s="2"/>
      <c r="I45" s="2"/>
      <c r="J45" s="2"/>
      <c r="K45" s="2"/>
      <c r="L45" s="2"/>
      <c r="M45" s="2"/>
      <c r="N45" s="2"/>
      <c r="O45" s="2"/>
      <c r="P45" s="2"/>
      <c r="T45" s="31"/>
    </row>
    <row r="46" spans="1:20" s="3" customFormat="1" x14ac:dyDescent="0.25">
      <c r="A46" s="37"/>
      <c r="B46" s="37"/>
      <c r="C46" s="41"/>
      <c r="D46" s="37"/>
      <c r="E46" s="37"/>
      <c r="F46" s="37"/>
      <c r="G46" s="2"/>
      <c r="H46" s="2"/>
      <c r="I46" s="2"/>
      <c r="J46" s="2"/>
      <c r="K46" s="2"/>
      <c r="L46" s="2"/>
      <c r="M46" s="2"/>
      <c r="N46" s="2"/>
      <c r="O46" s="2"/>
      <c r="P46" s="2"/>
      <c r="T46" s="31"/>
    </row>
    <row r="47" spans="1:20" s="3" customFormat="1" ht="12.75" customHeight="1" x14ac:dyDescent="0.25">
      <c r="A47" s="1"/>
      <c r="B47" s="37"/>
      <c r="C47" s="191"/>
      <c r="D47" s="37"/>
      <c r="E47" s="37"/>
      <c r="F47" s="37"/>
      <c r="G47" s="2"/>
      <c r="H47" s="2"/>
      <c r="I47" s="2"/>
      <c r="J47" s="2"/>
      <c r="K47" s="2"/>
      <c r="L47" s="2"/>
      <c r="M47" s="2"/>
      <c r="N47" s="2"/>
      <c r="O47" s="2"/>
      <c r="P47" s="2"/>
      <c r="T47" s="31"/>
    </row>
    <row r="48" spans="1:20" s="3" customFormat="1" ht="12.75" customHeight="1" x14ac:dyDescent="0.25">
      <c r="A48" s="1"/>
      <c r="B48" s="37"/>
      <c r="C48" s="191"/>
      <c r="D48" s="37"/>
      <c r="E48" s="37"/>
      <c r="F48" s="37"/>
      <c r="G48" s="2"/>
      <c r="H48" s="2"/>
      <c r="I48" s="2"/>
      <c r="J48" s="2"/>
      <c r="K48" s="2"/>
      <c r="L48" s="2"/>
      <c r="M48" s="2"/>
      <c r="N48" s="2"/>
      <c r="O48" s="2"/>
      <c r="P48" s="2"/>
      <c r="T48" s="31"/>
    </row>
    <row r="49" spans="1:6" x14ac:dyDescent="0.25">
      <c r="A49" s="1"/>
      <c r="B49" s="37"/>
      <c r="C49" s="191"/>
      <c r="D49" s="37"/>
      <c r="E49" s="37"/>
      <c r="F49" s="37"/>
    </row>
    <row r="50" spans="1:6" x14ac:dyDescent="0.25">
      <c r="A50" s="1"/>
      <c r="B50" s="1"/>
      <c r="C50" s="20"/>
      <c r="D50" s="1"/>
      <c r="E50" s="1"/>
    </row>
    <row r="51" spans="1:6" x14ac:dyDescent="0.25">
      <c r="A51" s="1"/>
      <c r="B51" s="1"/>
      <c r="C51" s="1"/>
      <c r="D51" s="1"/>
      <c r="E51" s="1"/>
    </row>
    <row r="52" spans="1:6" x14ac:dyDescent="0.25">
      <c r="A52" s="1"/>
      <c r="B52" s="1"/>
      <c r="C52" s="1"/>
      <c r="D52" s="1"/>
      <c r="E52" s="1"/>
    </row>
  </sheetData>
  <sortState xmlns:xlrd2="http://schemas.microsoft.com/office/spreadsheetml/2017/richdata2" ref="R10:T33">
    <sortCondition descending="1" ref="T10"/>
  </sortState>
  <mergeCells count="3">
    <mergeCell ref="A7:L7"/>
    <mergeCell ref="A8:L8"/>
    <mergeCell ref="G10:I10"/>
  </mergeCells>
  <hyperlinks>
    <hyperlink ref="N4" location="ÍNDICE!A1" display="INDICE" xr:uid="{00000000-0004-0000-4D00-000000000000}"/>
  </hyperlinks>
  <pageMargins left="0.9055118110236221" right="0.74803149606299213" top="0.86614173228346458" bottom="0.98425196850393704" header="0" footer="0"/>
  <pageSetup paperSize="9" scale="90" orientation="landscape" r:id="rId1"/>
  <headerFooter alignWithMargins="0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sheetPr codeName="Hoja73"/>
  <dimension ref="A4:R53"/>
  <sheetViews>
    <sheetView showGridLines="0" zoomScale="90" zoomScaleNormal="90" workbookViewId="0">
      <selection activeCell="I16" sqref="I16"/>
    </sheetView>
  </sheetViews>
  <sheetFormatPr baseColWidth="10" defaultRowHeight="13.2" x14ac:dyDescent="0.25"/>
  <cols>
    <col min="1" max="1" width="2.33203125" style="3" customWidth="1"/>
    <col min="2" max="18" width="11.44140625" style="3"/>
  </cols>
  <sheetData>
    <row r="4" spans="1:18" x14ac:dyDescent="0.25">
      <c r="N4" s="335" t="s">
        <v>151</v>
      </c>
    </row>
    <row r="5" spans="1:18" s="47" customFormat="1" ht="38.25" customHeight="1" x14ac:dyDescent="0.3">
      <c r="A5" s="453" t="s">
        <v>208</v>
      </c>
      <c r="B5" s="453"/>
      <c r="C5" s="453"/>
      <c r="D5" s="453"/>
      <c r="E5" s="453"/>
      <c r="F5" s="453"/>
      <c r="G5" s="453"/>
      <c r="H5" s="453"/>
      <c r="I5" s="453"/>
      <c r="J5" s="453"/>
      <c r="K5" s="453"/>
      <c r="L5" s="453"/>
      <c r="M5" s="227"/>
      <c r="N5" s="3"/>
    </row>
    <row r="6" spans="1:18" ht="12.75" customHeight="1" x14ac:dyDescent="0.25">
      <c r="A6" s="454" t="s">
        <v>207</v>
      </c>
      <c r="B6" s="454"/>
      <c r="C6" s="454"/>
      <c r="D6" s="454"/>
      <c r="E6" s="454"/>
      <c r="F6" s="454"/>
      <c r="G6" s="454"/>
      <c r="H6" s="454"/>
      <c r="I6" s="454"/>
      <c r="J6" s="454"/>
      <c r="K6" s="454"/>
      <c r="L6" s="454"/>
      <c r="M6" s="1"/>
      <c r="N6" s="306" t="s">
        <v>192</v>
      </c>
      <c r="O6" s="8">
        <v>174.40236300000001</v>
      </c>
      <c r="P6" s="7">
        <f>+O6/$O$16</f>
        <v>0.305047200438477</v>
      </c>
      <c r="R6" s="1"/>
    </row>
    <row r="7" spans="1:18" x14ac:dyDescent="0.25">
      <c r="M7" s="1"/>
      <c r="N7" s="306" t="s">
        <v>193</v>
      </c>
      <c r="O7" s="8">
        <v>161.68592800000002</v>
      </c>
      <c r="P7" s="7">
        <f t="shared" ref="P7:P16" si="0">+O7/$O$16</f>
        <v>0.28280488198830861</v>
      </c>
      <c r="R7" s="1"/>
    </row>
    <row r="8" spans="1:18" ht="13.5" customHeight="1" x14ac:dyDescent="0.25">
      <c r="M8" s="1"/>
      <c r="N8" s="306" t="s">
        <v>483</v>
      </c>
      <c r="O8" s="8">
        <v>85.06859</v>
      </c>
      <c r="P8" s="7">
        <f t="shared" si="0"/>
        <v>0.14879348409257859</v>
      </c>
      <c r="R8" s="1"/>
    </row>
    <row r="9" spans="1:18" x14ac:dyDescent="0.25">
      <c r="G9" s="457" t="s">
        <v>177</v>
      </c>
      <c r="H9" s="457"/>
      <c r="I9" s="457"/>
      <c r="J9" s="457"/>
      <c r="M9" s="1"/>
      <c r="N9" s="306" t="s">
        <v>190</v>
      </c>
      <c r="O9" s="8">
        <v>60.939424000000002</v>
      </c>
      <c r="P9" s="7">
        <f t="shared" si="0"/>
        <v>0.10658915606283004</v>
      </c>
      <c r="R9" s="1"/>
    </row>
    <row r="10" spans="1:18" x14ac:dyDescent="0.25">
      <c r="M10" s="1"/>
      <c r="N10" s="306" t="s">
        <v>186</v>
      </c>
      <c r="O10" s="8">
        <v>31.478889000000006</v>
      </c>
      <c r="P10" s="7">
        <f t="shared" si="0"/>
        <v>5.5059729680173947E-2</v>
      </c>
      <c r="R10" s="1"/>
    </row>
    <row r="11" spans="1:18" x14ac:dyDescent="0.25">
      <c r="M11" s="1"/>
      <c r="N11" s="306" t="s">
        <v>180</v>
      </c>
      <c r="O11" s="8">
        <v>24.53529</v>
      </c>
      <c r="P11" s="7">
        <f t="shared" si="0"/>
        <v>4.2914679581756356E-2</v>
      </c>
      <c r="R11" s="1"/>
    </row>
    <row r="12" spans="1:18" x14ac:dyDescent="0.25">
      <c r="H12" s="457"/>
      <c r="I12" s="457"/>
      <c r="M12" s="1"/>
      <c r="N12" s="306" t="s">
        <v>195</v>
      </c>
      <c r="O12" s="8">
        <v>18.786644000000003</v>
      </c>
      <c r="P12" s="7">
        <f t="shared" si="0"/>
        <v>3.2859721962794228E-2</v>
      </c>
      <c r="R12" s="1"/>
    </row>
    <row r="13" spans="1:18" x14ac:dyDescent="0.25">
      <c r="M13" s="1"/>
      <c r="N13" s="306" t="s">
        <v>181</v>
      </c>
      <c r="O13" s="8">
        <v>12.726569999999999</v>
      </c>
      <c r="P13" s="7">
        <f t="shared" si="0"/>
        <v>2.2260045580255742E-2</v>
      </c>
      <c r="R13" s="1"/>
    </row>
    <row r="14" spans="1:18" x14ac:dyDescent="0.25">
      <c r="M14" s="1"/>
      <c r="N14" s="306" t="s">
        <v>175</v>
      </c>
      <c r="O14" s="8">
        <v>2.0988509999999998</v>
      </c>
      <c r="P14" s="7">
        <f t="shared" si="0"/>
        <v>3.6711006128253994E-3</v>
      </c>
      <c r="R14" s="1"/>
    </row>
    <row r="15" spans="1:18" x14ac:dyDescent="0.25">
      <c r="M15" s="1"/>
      <c r="N15" s="306" t="s">
        <v>184</v>
      </c>
      <c r="O15" s="8">
        <v>0</v>
      </c>
      <c r="P15" s="7">
        <f t="shared" si="0"/>
        <v>0</v>
      </c>
      <c r="R15" s="1"/>
    </row>
    <row r="16" spans="1:18" x14ac:dyDescent="0.25">
      <c r="M16" s="1"/>
      <c r="N16" s="1"/>
      <c r="O16" s="8">
        <f>SUM(O6:O15)</f>
        <v>571.72254900000007</v>
      </c>
      <c r="P16" s="7">
        <f t="shared" si="0"/>
        <v>1</v>
      </c>
      <c r="R16" s="1"/>
    </row>
    <row r="17" spans="1:18" x14ac:dyDescent="0.25">
      <c r="M17" s="1"/>
      <c r="N17" s="1"/>
      <c r="O17" s="1"/>
      <c r="P17" s="7"/>
      <c r="R17" s="1"/>
    </row>
    <row r="18" spans="1:18" x14ac:dyDescent="0.25">
      <c r="M18" s="1"/>
      <c r="N18" s="1"/>
      <c r="O18" s="1"/>
      <c r="P18" s="7"/>
      <c r="R18" s="1"/>
    </row>
    <row r="19" spans="1:18" x14ac:dyDescent="0.25">
      <c r="M19" s="1"/>
      <c r="N19" s="1"/>
      <c r="O19" s="1"/>
      <c r="P19" s="7"/>
      <c r="R19" s="1"/>
    </row>
    <row r="20" spans="1:18" x14ac:dyDescent="0.25">
      <c r="M20" s="1"/>
      <c r="P20" s="31"/>
      <c r="R20" s="1"/>
    </row>
    <row r="21" spans="1:18" x14ac:dyDescent="0.25">
      <c r="M21" s="1"/>
      <c r="P21" s="31"/>
      <c r="R21" s="1"/>
    </row>
    <row r="22" spans="1:18" x14ac:dyDescent="0.25">
      <c r="M22" s="1"/>
      <c r="P22" s="31"/>
      <c r="R22" s="1"/>
    </row>
    <row r="23" spans="1:18" x14ac:dyDescent="0.25">
      <c r="M23" s="1"/>
      <c r="P23" s="31"/>
      <c r="R23" s="1"/>
    </row>
    <row r="24" spans="1:18" x14ac:dyDescent="0.25">
      <c r="M24" s="1"/>
      <c r="P24" s="31"/>
      <c r="R24" s="1"/>
    </row>
    <row r="25" spans="1:18" x14ac:dyDescent="0.25">
      <c r="M25" s="1"/>
      <c r="P25" s="31"/>
      <c r="R25" s="1"/>
    </row>
    <row r="26" spans="1:18" x14ac:dyDescent="0.25">
      <c r="M26" s="1"/>
      <c r="P26" s="31"/>
      <c r="R26" s="1"/>
    </row>
    <row r="27" spans="1:18" x14ac:dyDescent="0.25">
      <c r="M27" s="1"/>
      <c r="P27" s="31"/>
      <c r="R27" s="1"/>
    </row>
    <row r="28" spans="1:18" x14ac:dyDescent="0.25">
      <c r="M28" s="1"/>
      <c r="P28" s="31"/>
      <c r="R28" s="1"/>
    </row>
    <row r="29" spans="1:18" x14ac:dyDescent="0.25">
      <c r="M29" s="1"/>
      <c r="P29" s="31"/>
      <c r="R29" s="1"/>
    </row>
    <row r="30" spans="1:18" x14ac:dyDescent="0.25">
      <c r="M30" s="1"/>
      <c r="R30" s="1"/>
    </row>
    <row r="31" spans="1:18" x14ac:dyDescent="0.25">
      <c r="R31" s="1"/>
    </row>
    <row r="32" spans="1:18" s="1" customFormat="1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</row>
    <row r="33" spans="1:18" s="1" customFormat="1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</row>
    <row r="34" spans="1:18" s="1" customFormat="1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</row>
    <row r="35" spans="1:18" s="1" customFormat="1" x14ac:dyDescent="0.2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</row>
    <row r="40" spans="1:18" x14ac:dyDescent="0.25">
      <c r="D40" s="37"/>
      <c r="E40" s="37"/>
      <c r="F40" s="1"/>
    </row>
    <row r="41" spans="1:18" x14ac:dyDescent="0.25">
      <c r="C41" s="2"/>
      <c r="D41" s="40"/>
      <c r="E41" s="40"/>
      <c r="F41" s="2"/>
    </row>
    <row r="42" spans="1:18" ht="13.5" customHeight="1" x14ac:dyDescent="0.25">
      <c r="C42" s="2"/>
      <c r="D42" s="34" t="s">
        <v>3</v>
      </c>
      <c r="E42" s="49">
        <v>1940.3095264454139</v>
      </c>
      <c r="F42" s="1"/>
    </row>
    <row r="43" spans="1:18" ht="16.5" customHeight="1" x14ac:dyDescent="0.25">
      <c r="C43" s="2"/>
      <c r="D43" s="34" t="s">
        <v>5</v>
      </c>
      <c r="E43" s="51">
        <v>18.469878288959372</v>
      </c>
      <c r="F43" s="1"/>
    </row>
    <row r="44" spans="1:18" ht="15" customHeight="1" x14ac:dyDescent="0.25">
      <c r="C44" s="2"/>
      <c r="D44" s="34" t="s">
        <v>7</v>
      </c>
      <c r="E44" s="52">
        <v>0</v>
      </c>
      <c r="F44" s="1"/>
    </row>
    <row r="45" spans="1:18" x14ac:dyDescent="0.25">
      <c r="C45" s="2"/>
      <c r="D45" s="37"/>
      <c r="E45" s="38">
        <f>SUM(E42:E44)</f>
        <v>1958.7794047343732</v>
      </c>
      <c r="F45" s="1"/>
    </row>
    <row r="46" spans="1:18" x14ac:dyDescent="0.25">
      <c r="C46" s="2"/>
      <c r="D46" s="1"/>
      <c r="E46" s="1"/>
      <c r="F46" s="1"/>
    </row>
    <row r="47" spans="1:18" x14ac:dyDescent="0.25">
      <c r="C47" s="2"/>
      <c r="D47" s="1"/>
      <c r="E47" s="1"/>
      <c r="F47" s="1"/>
    </row>
    <row r="48" spans="1:18" x14ac:dyDescent="0.25">
      <c r="C48" s="2"/>
      <c r="D48" s="1"/>
      <c r="E48" s="1"/>
      <c r="F48" s="1"/>
    </row>
    <row r="49" spans="3:6" x14ac:dyDescent="0.25">
      <c r="C49" s="2"/>
      <c r="D49" s="1"/>
      <c r="E49" s="1"/>
      <c r="F49" s="1"/>
    </row>
    <row r="50" spans="3:6" x14ac:dyDescent="0.25">
      <c r="C50" s="2"/>
      <c r="D50" s="1"/>
      <c r="E50" s="1"/>
      <c r="F50" s="1"/>
    </row>
    <row r="51" spans="3:6" x14ac:dyDescent="0.25">
      <c r="D51" s="1"/>
      <c r="E51" s="1"/>
      <c r="F51" s="1"/>
    </row>
    <row r="52" spans="3:6" x14ac:dyDescent="0.25">
      <c r="D52" s="1"/>
      <c r="E52" s="1"/>
      <c r="F52" s="1"/>
    </row>
    <row r="53" spans="3:6" x14ac:dyDescent="0.25">
      <c r="D53" s="1"/>
      <c r="E53" s="1"/>
      <c r="F53" s="1"/>
    </row>
  </sheetData>
  <sortState xmlns:xlrd2="http://schemas.microsoft.com/office/spreadsheetml/2017/richdata2" ref="N6:P28">
    <sortCondition descending="1" ref="P6"/>
  </sortState>
  <mergeCells count="4">
    <mergeCell ref="A5:L5"/>
    <mergeCell ref="A6:L6"/>
    <mergeCell ref="H12:I12"/>
    <mergeCell ref="G9:J9"/>
  </mergeCells>
  <hyperlinks>
    <hyperlink ref="N4" location="ÍNDICE!A1" display="INDICE" xr:uid="{00000000-0004-0000-4E00-000000000000}"/>
  </hyperlinks>
  <pageMargins left="0.94488188976377963" right="0.74803149606299213" top="0.39370078740157483" bottom="0.39370078740157483" header="0" footer="0"/>
  <pageSetup paperSize="9" scale="90" orientation="landscape" horizontalDpi="1200" verticalDpi="1200" r:id="rId1"/>
  <headerFooter alignWithMargins="0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Hoja8"/>
  <dimension ref="A1:K54"/>
  <sheetViews>
    <sheetView showGridLines="0" zoomScale="80" zoomScaleNormal="80" workbookViewId="0">
      <selection activeCell="A60" sqref="A60"/>
    </sheetView>
  </sheetViews>
  <sheetFormatPr baseColWidth="10" defaultRowHeight="13.2" x14ac:dyDescent="0.25"/>
  <cols>
    <col min="1" max="1" width="36.88671875" customWidth="1"/>
    <col min="2" max="2" width="11.109375" customWidth="1"/>
    <col min="3" max="3" width="14.88671875" customWidth="1"/>
    <col min="4" max="4" width="14.5546875" customWidth="1"/>
    <col min="5" max="5" width="13.109375" customWidth="1"/>
    <col min="6" max="6" width="14.44140625" customWidth="1"/>
    <col min="7" max="7" width="17.6640625" customWidth="1"/>
    <col min="8" max="8" width="14.44140625" customWidth="1"/>
    <col min="9" max="9" width="13.88671875" customWidth="1"/>
  </cols>
  <sheetData>
    <row r="1" spans="1:11" ht="70.5" customHeight="1" x14ac:dyDescent="0.25">
      <c r="K1" s="206" t="s">
        <v>151</v>
      </c>
    </row>
    <row r="4" spans="1:11" ht="13.8" x14ac:dyDescent="0.25">
      <c r="A4" s="380" t="s">
        <v>488</v>
      </c>
      <c r="B4" s="380"/>
      <c r="C4" s="380"/>
      <c r="D4" s="380"/>
      <c r="E4" s="380"/>
      <c r="F4" s="380"/>
      <c r="G4" s="380"/>
      <c r="H4" s="380"/>
      <c r="I4" s="380"/>
    </row>
    <row r="5" spans="1:11" ht="13.8" x14ac:dyDescent="0.25">
      <c r="A5" s="381" t="s">
        <v>27</v>
      </c>
      <c r="B5" s="381"/>
      <c r="C5" s="381"/>
      <c r="D5" s="381"/>
      <c r="E5" s="381"/>
      <c r="F5" s="381"/>
      <c r="G5" s="381"/>
      <c r="H5" s="381"/>
      <c r="I5" s="381"/>
    </row>
    <row r="7" spans="1:11" ht="20.100000000000001" customHeight="1" x14ac:dyDescent="0.25">
      <c r="A7" s="382" t="s">
        <v>316</v>
      </c>
      <c r="B7" s="385"/>
      <c r="C7" s="398" t="s">
        <v>295</v>
      </c>
      <c r="D7" s="399"/>
      <c r="E7" s="399"/>
      <c r="F7" s="399"/>
      <c r="G7" s="399"/>
      <c r="H7" s="399"/>
      <c r="I7" s="400"/>
    </row>
    <row r="8" spans="1:11" ht="20.100000000000001" customHeight="1" x14ac:dyDescent="0.25">
      <c r="A8" s="384"/>
      <c r="B8" s="386"/>
      <c r="C8" s="345" t="s">
        <v>240</v>
      </c>
      <c r="D8" s="344" t="s">
        <v>296</v>
      </c>
      <c r="E8" s="344" t="s">
        <v>297</v>
      </c>
      <c r="F8" s="344" t="s">
        <v>298</v>
      </c>
      <c r="G8" s="344" t="s">
        <v>299</v>
      </c>
      <c r="H8" s="344" t="s">
        <v>300</v>
      </c>
      <c r="I8" s="344" t="s">
        <v>301</v>
      </c>
    </row>
    <row r="9" spans="1:11" ht="20.100000000000001" customHeight="1" x14ac:dyDescent="0.25">
      <c r="A9" s="110"/>
      <c r="B9" s="110"/>
      <c r="C9" s="126"/>
      <c r="D9" s="126"/>
      <c r="E9" s="126"/>
      <c r="F9" s="126"/>
      <c r="G9" s="126"/>
      <c r="H9" s="126"/>
      <c r="I9" s="126"/>
    </row>
    <row r="10" spans="1:11" ht="20.100000000000001" customHeight="1" x14ac:dyDescent="0.25">
      <c r="A10" s="390" t="s">
        <v>1</v>
      </c>
      <c r="B10" s="101" t="s">
        <v>259</v>
      </c>
      <c r="C10" s="287">
        <v>71057.512529369473</v>
      </c>
      <c r="D10" s="287">
        <v>24371.049645970616</v>
      </c>
      <c r="E10" s="287">
        <v>3422.5214699336393</v>
      </c>
      <c r="F10" s="287">
        <v>21251.399035226365</v>
      </c>
      <c r="G10" s="287">
        <v>3232.1677924989704</v>
      </c>
      <c r="H10" s="287">
        <v>8907.2550318834528</v>
      </c>
      <c r="I10" s="287">
        <v>9873.1195538565607</v>
      </c>
    </row>
    <row r="11" spans="1:11" ht="20.100000000000001" customHeight="1" x14ac:dyDescent="0.25">
      <c r="A11" s="390"/>
      <c r="B11" s="101" t="s">
        <v>260</v>
      </c>
      <c r="C11" s="287">
        <v>17027.783070973735</v>
      </c>
      <c r="D11" s="287">
        <v>9180.0537624729623</v>
      </c>
      <c r="E11" s="287">
        <v>833.12536790263982</v>
      </c>
      <c r="F11" s="287">
        <v>2323.3167018388112</v>
      </c>
      <c r="G11" s="287">
        <v>563.69946746473579</v>
      </c>
      <c r="H11" s="287">
        <v>157.52899259059103</v>
      </c>
      <c r="I11" s="287">
        <v>3970.0587787039858</v>
      </c>
    </row>
    <row r="12" spans="1:11" ht="20.100000000000001" customHeight="1" x14ac:dyDescent="0.25">
      <c r="A12" s="128"/>
      <c r="B12" s="102"/>
      <c r="C12" s="198"/>
      <c r="D12" s="198"/>
      <c r="E12" s="285"/>
      <c r="F12" s="288"/>
      <c r="G12" s="198"/>
      <c r="H12" s="198"/>
      <c r="I12" s="285"/>
    </row>
    <row r="13" spans="1:11" ht="20.100000000000001" customHeight="1" x14ac:dyDescent="0.25">
      <c r="A13" s="390" t="s">
        <v>319</v>
      </c>
      <c r="B13" s="108" t="s">
        <v>259</v>
      </c>
      <c r="C13" s="199">
        <v>24417.152788218555</v>
      </c>
      <c r="D13" s="199">
        <v>4802.5504242209136</v>
      </c>
      <c r="E13" s="199">
        <v>38.11238660886309</v>
      </c>
      <c r="F13" s="199">
        <v>9943.57270675787</v>
      </c>
      <c r="G13" s="199">
        <v>675.45423505144163</v>
      </c>
      <c r="H13" s="199">
        <v>6036.8805928484644</v>
      </c>
      <c r="I13" s="199">
        <v>2920.5824427310117</v>
      </c>
    </row>
    <row r="14" spans="1:11" ht="20.100000000000001" customHeight="1" x14ac:dyDescent="0.25">
      <c r="A14" s="390"/>
      <c r="B14" s="108" t="s">
        <v>260</v>
      </c>
      <c r="C14" s="199" t="s">
        <v>445</v>
      </c>
      <c r="D14" s="199" t="s">
        <v>445</v>
      </c>
      <c r="E14" s="199" t="s">
        <v>445</v>
      </c>
      <c r="F14" s="199" t="s">
        <v>445</v>
      </c>
      <c r="G14" s="199" t="s">
        <v>445</v>
      </c>
      <c r="H14" s="199" t="s">
        <v>445</v>
      </c>
      <c r="I14" s="199" t="s">
        <v>445</v>
      </c>
    </row>
    <row r="15" spans="1:11" ht="20.100000000000001" customHeight="1" x14ac:dyDescent="0.25">
      <c r="A15" s="393" t="s">
        <v>320</v>
      </c>
      <c r="B15" s="91" t="s">
        <v>259</v>
      </c>
      <c r="C15" s="198">
        <v>293.3040900711095</v>
      </c>
      <c r="D15" s="198">
        <v>179.25627541308202</v>
      </c>
      <c r="E15" s="198">
        <v>72.119192731187141</v>
      </c>
      <c r="F15" s="198">
        <v>8.5990867650384288</v>
      </c>
      <c r="G15" s="198" t="s">
        <v>445</v>
      </c>
      <c r="H15" s="198">
        <v>11.08876817616671</v>
      </c>
      <c r="I15" s="198">
        <v>22.240766985635346</v>
      </c>
    </row>
    <row r="16" spans="1:11" ht="20.100000000000001" customHeight="1" x14ac:dyDescent="0.25">
      <c r="A16" s="393"/>
      <c r="B16" s="91" t="s">
        <v>260</v>
      </c>
      <c r="C16" s="198">
        <v>137.2295829761735</v>
      </c>
      <c r="D16" s="198">
        <v>38.602086859057124</v>
      </c>
      <c r="E16" s="198">
        <v>4.6754594094564874</v>
      </c>
      <c r="F16" s="198">
        <v>59.353622145535688</v>
      </c>
      <c r="G16" s="198">
        <v>15.264583360848565</v>
      </c>
      <c r="H16" s="198" t="s">
        <v>445</v>
      </c>
      <c r="I16" s="198">
        <v>19.333831201275601</v>
      </c>
    </row>
    <row r="17" spans="1:9" ht="20.100000000000001" customHeight="1" x14ac:dyDescent="0.25">
      <c r="A17" s="390" t="s">
        <v>321</v>
      </c>
      <c r="B17" s="108" t="s">
        <v>259</v>
      </c>
      <c r="C17" s="199">
        <v>906.88982012639974</v>
      </c>
      <c r="D17" s="199">
        <v>255.458634461835</v>
      </c>
      <c r="E17" s="199">
        <v>77.405751189200743</v>
      </c>
      <c r="F17" s="199">
        <v>119.51845850978222</v>
      </c>
      <c r="G17" s="199" t="s">
        <v>445</v>
      </c>
      <c r="H17" s="199">
        <v>345.99669552399047</v>
      </c>
      <c r="I17" s="199">
        <v>108.51028044159108</v>
      </c>
    </row>
    <row r="18" spans="1:9" ht="20.100000000000001" customHeight="1" x14ac:dyDescent="0.25">
      <c r="A18" s="390"/>
      <c r="B18" s="108" t="s">
        <v>260</v>
      </c>
      <c r="C18" s="199">
        <v>291.92259822537443</v>
      </c>
      <c r="D18" s="199">
        <v>246.95081914857144</v>
      </c>
      <c r="E18" s="199" t="s">
        <v>445</v>
      </c>
      <c r="F18" s="199">
        <v>1.7018081004047148</v>
      </c>
      <c r="G18" s="199" t="s">
        <v>445</v>
      </c>
      <c r="H18" s="199" t="s">
        <v>445</v>
      </c>
      <c r="I18" s="199">
        <v>43.269970976398312</v>
      </c>
    </row>
    <row r="19" spans="1:9" ht="20.100000000000001" customHeight="1" x14ac:dyDescent="0.25">
      <c r="A19" s="393" t="s">
        <v>478</v>
      </c>
      <c r="B19" s="91" t="s">
        <v>259</v>
      </c>
      <c r="C19" s="198">
        <v>186.23082734269059</v>
      </c>
      <c r="D19" s="198" t="s">
        <v>445</v>
      </c>
      <c r="E19" s="198">
        <v>170.57776439865563</v>
      </c>
      <c r="F19" s="198">
        <v>7.6104994105283854</v>
      </c>
      <c r="G19" s="198">
        <v>3.7745831906883653</v>
      </c>
      <c r="H19" s="198" t="s">
        <v>445</v>
      </c>
      <c r="I19" s="198">
        <v>4.2679803428181788</v>
      </c>
    </row>
    <row r="20" spans="1:9" ht="20.100000000000001" customHeight="1" x14ac:dyDescent="0.25">
      <c r="A20" s="393"/>
      <c r="B20" s="91" t="s">
        <v>260</v>
      </c>
      <c r="C20" s="198">
        <v>24.66365662229812</v>
      </c>
      <c r="D20" s="198" t="s">
        <v>445</v>
      </c>
      <c r="E20" s="198" t="s">
        <v>445</v>
      </c>
      <c r="F20" s="198">
        <v>24.66365662229812</v>
      </c>
      <c r="G20" s="198" t="s">
        <v>445</v>
      </c>
      <c r="H20" s="198" t="s">
        <v>445</v>
      </c>
      <c r="I20" s="198" t="s">
        <v>445</v>
      </c>
    </row>
    <row r="21" spans="1:9" ht="20.100000000000001" customHeight="1" x14ac:dyDescent="0.25">
      <c r="A21" s="390" t="s">
        <v>322</v>
      </c>
      <c r="B21" s="108" t="s">
        <v>259</v>
      </c>
      <c r="C21" s="199">
        <v>954.13175815497493</v>
      </c>
      <c r="D21" s="199">
        <v>615.79018866085744</v>
      </c>
      <c r="E21" s="199">
        <v>217.23326540436196</v>
      </c>
      <c r="F21" s="199">
        <v>60.525511361832294</v>
      </c>
      <c r="G21" s="199">
        <v>1.7050074504940966</v>
      </c>
      <c r="H21" s="199" t="s">
        <v>445</v>
      </c>
      <c r="I21" s="199">
        <v>58.877785277429432</v>
      </c>
    </row>
    <row r="22" spans="1:9" ht="20.100000000000001" customHeight="1" x14ac:dyDescent="0.25">
      <c r="A22" s="390"/>
      <c r="B22" s="108" t="s">
        <v>260</v>
      </c>
      <c r="C22" s="199" t="s">
        <v>445</v>
      </c>
      <c r="D22" s="199" t="s">
        <v>445</v>
      </c>
      <c r="E22" s="199" t="s">
        <v>445</v>
      </c>
      <c r="F22" s="199" t="s">
        <v>445</v>
      </c>
      <c r="G22" s="199" t="s">
        <v>445</v>
      </c>
      <c r="H22" s="199" t="s">
        <v>445</v>
      </c>
      <c r="I22" s="199" t="s">
        <v>445</v>
      </c>
    </row>
    <row r="23" spans="1:9" ht="20.100000000000001" customHeight="1" x14ac:dyDescent="0.25">
      <c r="A23" s="393" t="s">
        <v>323</v>
      </c>
      <c r="B23" s="91" t="s">
        <v>259</v>
      </c>
      <c r="C23" s="198">
        <v>1016.1465426080199</v>
      </c>
      <c r="D23" s="198">
        <v>202.48059346750216</v>
      </c>
      <c r="E23" s="198" t="s">
        <v>445</v>
      </c>
      <c r="F23" s="198">
        <v>337.13576135894004</v>
      </c>
      <c r="G23" s="198">
        <v>77.395332579382995</v>
      </c>
      <c r="H23" s="198">
        <v>7.6009009257441225</v>
      </c>
      <c r="I23" s="198">
        <v>391.5339542764504</v>
      </c>
    </row>
    <row r="24" spans="1:9" ht="20.100000000000001" customHeight="1" x14ac:dyDescent="0.25">
      <c r="A24" s="393"/>
      <c r="B24" s="91" t="s">
        <v>260</v>
      </c>
      <c r="C24" s="198">
        <v>3974.3866575236848</v>
      </c>
      <c r="D24" s="198">
        <v>2016.2811555604708</v>
      </c>
      <c r="E24" s="198">
        <v>150.60960481143775</v>
      </c>
      <c r="F24" s="198">
        <v>565.78326871901493</v>
      </c>
      <c r="G24" s="198">
        <v>243.28895004549136</v>
      </c>
      <c r="H24" s="198">
        <v>50.656150591730018</v>
      </c>
      <c r="I24" s="198">
        <v>947.76752779553681</v>
      </c>
    </row>
    <row r="25" spans="1:9" ht="20.100000000000001" customHeight="1" x14ac:dyDescent="0.25">
      <c r="A25" s="390" t="s">
        <v>324</v>
      </c>
      <c r="B25" s="108" t="s">
        <v>259</v>
      </c>
      <c r="C25" s="199">
        <v>584.90170324163194</v>
      </c>
      <c r="D25" s="199">
        <v>69.90305306313634</v>
      </c>
      <c r="E25" s="199">
        <v>5.1864803870347584</v>
      </c>
      <c r="F25" s="199">
        <v>146.87947094161376</v>
      </c>
      <c r="G25" s="199">
        <v>206.97724118564295</v>
      </c>
      <c r="H25" s="199">
        <v>27.409229912962989</v>
      </c>
      <c r="I25" s="199">
        <v>128.5462277512413</v>
      </c>
    </row>
    <row r="26" spans="1:9" ht="20.100000000000001" customHeight="1" x14ac:dyDescent="0.25">
      <c r="A26" s="390"/>
      <c r="B26" s="108" t="s">
        <v>260</v>
      </c>
      <c r="C26" s="199">
        <v>1880.0200236348599</v>
      </c>
      <c r="D26" s="199">
        <v>1113.9511558909803</v>
      </c>
      <c r="E26" s="199">
        <v>21.71673802019404</v>
      </c>
      <c r="F26" s="199">
        <v>113.42034038927986</v>
      </c>
      <c r="G26" s="199">
        <v>23.797158679794141</v>
      </c>
      <c r="H26" s="199">
        <v>25.261320546805752</v>
      </c>
      <c r="I26" s="199">
        <v>581.87331010780429</v>
      </c>
    </row>
    <row r="27" spans="1:9" ht="20.100000000000001" customHeight="1" x14ac:dyDescent="0.25">
      <c r="A27" s="393" t="s">
        <v>325</v>
      </c>
      <c r="B27" s="91" t="s">
        <v>259</v>
      </c>
      <c r="C27" s="198">
        <v>274.05787198955483</v>
      </c>
      <c r="D27" s="198">
        <v>29.718132385903722</v>
      </c>
      <c r="E27" s="198">
        <v>48.485339558627608</v>
      </c>
      <c r="F27" s="198">
        <v>85.491353429869719</v>
      </c>
      <c r="G27" s="198" t="s">
        <v>445</v>
      </c>
      <c r="H27" s="198" t="s">
        <v>445</v>
      </c>
      <c r="I27" s="198">
        <v>110.36304661515376</v>
      </c>
    </row>
    <row r="28" spans="1:9" ht="20.100000000000001" customHeight="1" x14ac:dyDescent="0.25">
      <c r="A28" s="393"/>
      <c r="B28" s="91" t="s">
        <v>260</v>
      </c>
      <c r="C28" s="198">
        <v>880.29107602359397</v>
      </c>
      <c r="D28" s="198">
        <v>563.23813938104149</v>
      </c>
      <c r="E28" s="198">
        <v>7.1578530754907845</v>
      </c>
      <c r="F28" s="198">
        <v>103.94097839741494</v>
      </c>
      <c r="G28" s="198">
        <v>25.637293335266477</v>
      </c>
      <c r="H28" s="198">
        <v>8.2581705138886203</v>
      </c>
      <c r="I28" s="198">
        <v>172.05864132049138</v>
      </c>
    </row>
    <row r="29" spans="1:9" ht="20.100000000000001" customHeight="1" x14ac:dyDescent="0.25">
      <c r="A29" s="390" t="s">
        <v>326</v>
      </c>
      <c r="B29" s="108" t="s">
        <v>259</v>
      </c>
      <c r="C29" s="199">
        <v>476.91542131068053</v>
      </c>
      <c r="D29" s="199">
        <v>201.73721782008585</v>
      </c>
      <c r="E29" s="199">
        <v>197.52286754344573</v>
      </c>
      <c r="F29" s="199">
        <v>28.022546765618959</v>
      </c>
      <c r="G29" s="199">
        <v>12.957419718849465</v>
      </c>
      <c r="H29" s="199" t="s">
        <v>445</v>
      </c>
      <c r="I29" s="199">
        <v>36.6753694626805</v>
      </c>
    </row>
    <row r="30" spans="1:9" ht="20.100000000000001" customHeight="1" x14ac:dyDescent="0.25">
      <c r="A30" s="390"/>
      <c r="B30" s="108" t="s">
        <v>260</v>
      </c>
      <c r="C30" s="199">
        <v>501.92186563567401</v>
      </c>
      <c r="D30" s="199">
        <v>306.67631464887518</v>
      </c>
      <c r="E30" s="199">
        <v>29.479518844079465</v>
      </c>
      <c r="F30" s="199">
        <v>94.406303375255433</v>
      </c>
      <c r="G30" s="199">
        <v>15.077950864412241</v>
      </c>
      <c r="H30" s="199" t="s">
        <v>445</v>
      </c>
      <c r="I30" s="199">
        <v>56.281777903051847</v>
      </c>
    </row>
    <row r="31" spans="1:9" ht="20.100000000000001" customHeight="1" x14ac:dyDescent="0.25">
      <c r="A31" s="393" t="s">
        <v>327</v>
      </c>
      <c r="B31" s="91" t="s">
        <v>259</v>
      </c>
      <c r="C31" s="198">
        <v>456.9791278463685</v>
      </c>
      <c r="D31" s="198">
        <v>196.42517347561443</v>
      </c>
      <c r="E31" s="198">
        <v>104.796198075684</v>
      </c>
      <c r="F31" s="198">
        <v>127.04641871312343</v>
      </c>
      <c r="G31" s="198">
        <v>11.042025761949429</v>
      </c>
      <c r="H31" s="198">
        <v>14.99699919831872</v>
      </c>
      <c r="I31" s="198">
        <v>2.6723126216784467</v>
      </c>
    </row>
    <row r="32" spans="1:9" ht="20.100000000000001" customHeight="1" x14ac:dyDescent="0.25">
      <c r="A32" s="393"/>
      <c r="B32" s="91" t="s">
        <v>260</v>
      </c>
      <c r="C32" s="198">
        <v>181.70107206612496</v>
      </c>
      <c r="D32" s="198">
        <v>65.755018610465441</v>
      </c>
      <c r="E32" s="198" t="s">
        <v>445</v>
      </c>
      <c r="F32" s="198">
        <v>70.550444744891706</v>
      </c>
      <c r="G32" s="198" t="s">
        <v>445</v>
      </c>
      <c r="H32" s="198" t="s">
        <v>445</v>
      </c>
      <c r="I32" s="198">
        <v>45.395608710767881</v>
      </c>
    </row>
    <row r="33" spans="1:9" ht="20.100000000000001" customHeight="1" x14ac:dyDescent="0.25">
      <c r="A33" s="390" t="s">
        <v>328</v>
      </c>
      <c r="B33" s="108" t="s">
        <v>259</v>
      </c>
      <c r="C33" s="199">
        <v>18979.138566981455</v>
      </c>
      <c r="D33" s="199">
        <v>8402.9443560399886</v>
      </c>
      <c r="E33" s="199">
        <v>213.46670039357284</v>
      </c>
      <c r="F33" s="199">
        <v>5652.2305016845112</v>
      </c>
      <c r="G33" s="199">
        <v>903.4171188676562</v>
      </c>
      <c r="H33" s="199">
        <v>2039.0131234695573</v>
      </c>
      <c r="I33" s="199">
        <v>1768.0667665261728</v>
      </c>
    </row>
    <row r="34" spans="1:9" ht="20.100000000000001" customHeight="1" x14ac:dyDescent="0.25">
      <c r="A34" s="390"/>
      <c r="B34" s="108" t="s">
        <v>260</v>
      </c>
      <c r="C34" s="199">
        <v>747.02001851289936</v>
      </c>
      <c r="D34" s="199">
        <v>257.74523261007931</v>
      </c>
      <c r="E34" s="199">
        <v>5.9204211520019081</v>
      </c>
      <c r="F34" s="199">
        <v>318.81106169704935</v>
      </c>
      <c r="G34" s="199">
        <v>1.6662004606301253</v>
      </c>
      <c r="H34" s="199">
        <v>1.2487536582695244</v>
      </c>
      <c r="I34" s="199">
        <v>161.62834893486905</v>
      </c>
    </row>
    <row r="35" spans="1:9" ht="20.100000000000001" customHeight="1" x14ac:dyDescent="0.25">
      <c r="A35" s="393" t="s">
        <v>329</v>
      </c>
      <c r="B35" s="91" t="s">
        <v>259</v>
      </c>
      <c r="C35" s="198">
        <v>4342.0054128697348</v>
      </c>
      <c r="D35" s="198">
        <v>1321.8089868156499</v>
      </c>
      <c r="E35" s="198">
        <v>379.35176717264483</v>
      </c>
      <c r="F35" s="198">
        <v>1259.3186803519711</v>
      </c>
      <c r="G35" s="198">
        <v>56.704049824094206</v>
      </c>
      <c r="H35" s="198">
        <v>52.431210653410325</v>
      </c>
      <c r="I35" s="198">
        <v>1272.3907180519629</v>
      </c>
    </row>
    <row r="36" spans="1:9" ht="20.100000000000001" customHeight="1" x14ac:dyDescent="0.25">
      <c r="A36" s="393"/>
      <c r="B36" s="91" t="s">
        <v>260</v>
      </c>
      <c r="C36" s="198">
        <v>2954.4335772816294</v>
      </c>
      <c r="D36" s="198">
        <v>1796.3682063942922</v>
      </c>
      <c r="E36" s="198">
        <v>223.39910087159868</v>
      </c>
      <c r="F36" s="198">
        <v>265.26111032709349</v>
      </c>
      <c r="G36" s="198">
        <v>49.245896465449405</v>
      </c>
      <c r="H36" s="198">
        <v>10.812975744845957</v>
      </c>
      <c r="I36" s="198">
        <v>609.34628747834699</v>
      </c>
    </row>
    <row r="37" spans="1:9" ht="20.100000000000001" customHeight="1" x14ac:dyDescent="0.25">
      <c r="A37" s="390" t="s">
        <v>330</v>
      </c>
      <c r="B37" s="108" t="s">
        <v>259</v>
      </c>
      <c r="C37" s="199">
        <v>6749.2881573763998</v>
      </c>
      <c r="D37" s="199">
        <v>3406.6438028731586</v>
      </c>
      <c r="E37" s="199">
        <v>618.97887451110296</v>
      </c>
      <c r="F37" s="199">
        <v>928.81558405716373</v>
      </c>
      <c r="G37" s="199">
        <v>113.75894512273311</v>
      </c>
      <c r="H37" s="199">
        <v>25.86501042965368</v>
      </c>
      <c r="I37" s="199">
        <v>1655.2259403825858</v>
      </c>
    </row>
    <row r="38" spans="1:9" ht="20.100000000000001" customHeight="1" x14ac:dyDescent="0.25">
      <c r="A38" s="390"/>
      <c r="B38" s="108" t="s">
        <v>260</v>
      </c>
      <c r="C38" s="199">
        <v>4422.3125124379549</v>
      </c>
      <c r="D38" s="199">
        <v>2316.0708342228563</v>
      </c>
      <c r="E38" s="199">
        <v>375.10821693001378</v>
      </c>
      <c r="F38" s="199">
        <v>517.02649157443318</v>
      </c>
      <c r="G38" s="199">
        <v>168.26955423797469</v>
      </c>
      <c r="H38" s="199">
        <v>39.936908200627485</v>
      </c>
      <c r="I38" s="199">
        <v>1005.9005072720498</v>
      </c>
    </row>
    <row r="39" spans="1:9" ht="20.100000000000001" customHeight="1" x14ac:dyDescent="0.25">
      <c r="A39" s="393" t="s">
        <v>331</v>
      </c>
      <c r="B39" s="91" t="s">
        <v>259</v>
      </c>
      <c r="C39" s="198">
        <v>2250.2067602143384</v>
      </c>
      <c r="D39" s="198">
        <v>950.75982772954808</v>
      </c>
      <c r="E39" s="198">
        <v>375.22882074789834</v>
      </c>
      <c r="F39" s="198">
        <v>440.36668165410128</v>
      </c>
      <c r="G39" s="198">
        <v>181.69076365233749</v>
      </c>
      <c r="H39" s="198">
        <v>39.350725047509393</v>
      </c>
      <c r="I39" s="198">
        <v>262.80994138294625</v>
      </c>
    </row>
    <row r="40" spans="1:9" ht="20.100000000000001" customHeight="1" x14ac:dyDescent="0.25">
      <c r="A40" s="393"/>
      <c r="B40" s="91" t="s">
        <v>260</v>
      </c>
      <c r="C40" s="198">
        <v>82.946310247288295</v>
      </c>
      <c r="D40" s="198">
        <v>26.247336946159354</v>
      </c>
      <c r="E40" s="198">
        <v>12.21678768666537</v>
      </c>
      <c r="F40" s="198">
        <v>1.4828937558689064</v>
      </c>
      <c r="G40" s="198">
        <v>1.6583972851591968</v>
      </c>
      <c r="H40" s="198" t="s">
        <v>445</v>
      </c>
      <c r="I40" s="198">
        <v>41.340894573435477</v>
      </c>
    </row>
    <row r="41" spans="1:9" ht="20.100000000000001" customHeight="1" x14ac:dyDescent="0.25">
      <c r="A41" s="390" t="s">
        <v>489</v>
      </c>
      <c r="B41" s="108" t="s">
        <v>259</v>
      </c>
      <c r="C41" s="199">
        <v>697.00956443873179</v>
      </c>
      <c r="D41" s="199">
        <v>492.77308268331677</v>
      </c>
      <c r="E41" s="199">
        <v>46.661159368782684</v>
      </c>
      <c r="F41" s="199" t="s">
        <v>445</v>
      </c>
      <c r="G41" s="199" t="s">
        <v>445</v>
      </c>
      <c r="H41" s="199">
        <v>126.4241893024754</v>
      </c>
      <c r="I41" s="199">
        <v>31.151133084157145</v>
      </c>
    </row>
    <row r="42" spans="1:9" ht="20.100000000000001" customHeight="1" x14ac:dyDescent="0.25">
      <c r="A42" s="390"/>
      <c r="B42" s="108" t="s">
        <v>260</v>
      </c>
      <c r="C42" s="199">
        <v>40.769033102822092</v>
      </c>
      <c r="D42" s="199">
        <v>40.769033102822092</v>
      </c>
      <c r="E42" s="199" t="s">
        <v>445</v>
      </c>
      <c r="F42" s="199" t="s">
        <v>445</v>
      </c>
      <c r="G42" s="199" t="s">
        <v>445</v>
      </c>
      <c r="H42" s="199" t="s">
        <v>445</v>
      </c>
      <c r="I42" s="199" t="s">
        <v>445</v>
      </c>
    </row>
    <row r="43" spans="1:9" ht="20.100000000000001" customHeight="1" x14ac:dyDescent="0.25">
      <c r="A43" s="393" t="s">
        <v>479</v>
      </c>
      <c r="B43" s="91" t="s">
        <v>259</v>
      </c>
      <c r="C43" s="198">
        <v>783.73213314028521</v>
      </c>
      <c r="D43" s="198">
        <v>395.69012398152876</v>
      </c>
      <c r="E43" s="198" t="s">
        <v>445</v>
      </c>
      <c r="F43" s="198">
        <v>369.91392553854962</v>
      </c>
      <c r="G43" s="198">
        <v>4.9400000000000013</v>
      </c>
      <c r="H43" s="198">
        <v>3.9299921246498375</v>
      </c>
      <c r="I43" s="198">
        <v>9.258091495557295</v>
      </c>
    </row>
    <row r="44" spans="1:9" ht="20.100000000000001" customHeight="1" x14ac:dyDescent="0.25">
      <c r="A44" s="393"/>
      <c r="B44" s="91" t="s">
        <v>260</v>
      </c>
      <c r="C44" s="198" t="s">
        <v>445</v>
      </c>
      <c r="D44" s="198" t="s">
        <v>445</v>
      </c>
      <c r="E44" s="198" t="s">
        <v>445</v>
      </c>
      <c r="F44" s="198" t="s">
        <v>445</v>
      </c>
      <c r="G44" s="198" t="s">
        <v>445</v>
      </c>
      <c r="H44" s="198" t="s">
        <v>445</v>
      </c>
      <c r="I44" s="198" t="s">
        <v>445</v>
      </c>
    </row>
    <row r="45" spans="1:9" ht="20.100000000000001" customHeight="1" x14ac:dyDescent="0.25">
      <c r="A45" s="390" t="s">
        <v>332</v>
      </c>
      <c r="B45" s="108" t="s">
        <v>259</v>
      </c>
      <c r="C45" s="199">
        <v>166.8796876147936</v>
      </c>
      <c r="D45" s="199">
        <v>1.0000000000000009E-2</v>
      </c>
      <c r="E45" s="199">
        <v>26.221210225419991</v>
      </c>
      <c r="F45" s="199">
        <v>110.22140137713561</v>
      </c>
      <c r="G45" s="199">
        <v>0.32198941780508566</v>
      </c>
      <c r="H45" s="199">
        <v>9.999999999999995E-3</v>
      </c>
      <c r="I45" s="199">
        <v>30.095086594432946</v>
      </c>
    </row>
    <row r="46" spans="1:9" ht="20.100000000000001" customHeight="1" x14ac:dyDescent="0.25">
      <c r="A46" s="390"/>
      <c r="B46" s="108" t="s">
        <v>260</v>
      </c>
      <c r="C46" s="199">
        <v>31.08860513025634</v>
      </c>
      <c r="D46" s="199" t="s">
        <v>445</v>
      </c>
      <c r="E46" s="199" t="s">
        <v>445</v>
      </c>
      <c r="F46" s="199">
        <v>31.08860513025634</v>
      </c>
      <c r="G46" s="199" t="s">
        <v>445</v>
      </c>
      <c r="H46" s="199" t="s">
        <v>445</v>
      </c>
      <c r="I46" s="199" t="s">
        <v>445</v>
      </c>
    </row>
    <row r="47" spans="1:9" ht="20.100000000000001" customHeight="1" x14ac:dyDescent="0.25">
      <c r="A47" s="393" t="s">
        <v>333</v>
      </c>
      <c r="B47" s="91" t="s">
        <v>259</v>
      </c>
      <c r="C47" s="198">
        <v>359.55746242676463</v>
      </c>
      <c r="D47" s="198">
        <v>169.73829153984079</v>
      </c>
      <c r="E47" s="198">
        <v>1.4296252167129297</v>
      </c>
      <c r="F47" s="198">
        <v>89.26411180669507</v>
      </c>
      <c r="G47" s="198">
        <v>12.955448209406082</v>
      </c>
      <c r="H47" s="198">
        <v>23.748001158578106</v>
      </c>
      <c r="I47" s="198">
        <v>62.421984495531667</v>
      </c>
    </row>
    <row r="48" spans="1:9" ht="20.100000000000001" customHeight="1" x14ac:dyDescent="0.25">
      <c r="A48" s="393"/>
      <c r="B48" s="91" t="s">
        <v>260</v>
      </c>
      <c r="C48" s="198" t="s">
        <v>445</v>
      </c>
      <c r="D48" s="198" t="s">
        <v>445</v>
      </c>
      <c r="E48" s="198" t="s">
        <v>445</v>
      </c>
      <c r="F48" s="198" t="s">
        <v>445</v>
      </c>
      <c r="G48" s="198" t="s">
        <v>445</v>
      </c>
      <c r="H48" s="198" t="s">
        <v>445</v>
      </c>
      <c r="I48" s="198" t="s">
        <v>445</v>
      </c>
    </row>
    <row r="49" spans="1:9" ht="20.100000000000001" customHeight="1" x14ac:dyDescent="0.25">
      <c r="A49" s="390" t="s">
        <v>334</v>
      </c>
      <c r="B49" s="108" t="s">
        <v>259</v>
      </c>
      <c r="C49" s="199">
        <v>946.79118126949584</v>
      </c>
      <c r="D49" s="199">
        <v>39.790738199244004</v>
      </c>
      <c r="E49" s="199" t="s">
        <v>445</v>
      </c>
      <c r="F49" s="199">
        <v>490.76646256124866</v>
      </c>
      <c r="G49" s="199">
        <v>41.280591125647284</v>
      </c>
      <c r="H49" s="199">
        <v>71.9030274997356</v>
      </c>
      <c r="I49" s="199">
        <v>303.0503618836201</v>
      </c>
    </row>
    <row r="50" spans="1:9" ht="20.100000000000001" customHeight="1" x14ac:dyDescent="0.25">
      <c r="A50" s="390"/>
      <c r="B50" s="108" t="s">
        <v>260</v>
      </c>
      <c r="C50" s="199">
        <v>243.95448648101052</v>
      </c>
      <c r="D50" s="199">
        <v>80.370973458303865</v>
      </c>
      <c r="E50" s="199" t="s">
        <v>445</v>
      </c>
      <c r="F50" s="199">
        <v>12.465473663540605</v>
      </c>
      <c r="G50" s="199">
        <v>1.1108003070867496</v>
      </c>
      <c r="H50" s="199">
        <v>21.354713334423668</v>
      </c>
      <c r="I50" s="199">
        <v>128.65252571765558</v>
      </c>
    </row>
    <row r="51" spans="1:9" ht="20.100000000000001" customHeight="1" x14ac:dyDescent="0.25">
      <c r="A51" s="393" t="s">
        <v>335</v>
      </c>
      <c r="B51" s="91" t="s">
        <v>259</v>
      </c>
      <c r="C51" s="198">
        <v>6216.1936521276057</v>
      </c>
      <c r="D51" s="198">
        <v>2637.5707431394167</v>
      </c>
      <c r="E51" s="198">
        <v>829.74406640044128</v>
      </c>
      <c r="F51" s="198">
        <v>1046.099872180791</v>
      </c>
      <c r="G51" s="198">
        <v>927.7930413408435</v>
      </c>
      <c r="H51" s="198">
        <v>80.606565612231648</v>
      </c>
      <c r="I51" s="198">
        <v>694.37936345388118</v>
      </c>
    </row>
    <row r="52" spans="1:9" ht="20.100000000000001" customHeight="1" x14ac:dyDescent="0.25">
      <c r="A52" s="393"/>
      <c r="B52" s="91" t="s">
        <v>260</v>
      </c>
      <c r="C52" s="198">
        <v>633.12199507209868</v>
      </c>
      <c r="D52" s="198">
        <v>311.02745563899788</v>
      </c>
      <c r="E52" s="198">
        <v>2.8416671017020994</v>
      </c>
      <c r="F52" s="198">
        <v>143.36064319647372</v>
      </c>
      <c r="G52" s="198">
        <v>18.682682422622854</v>
      </c>
      <c r="H52" s="198" t="s">
        <v>445</v>
      </c>
      <c r="I52" s="198">
        <v>157.2095467123022</v>
      </c>
    </row>
    <row r="53" spans="1:9" x14ac:dyDescent="0.25">
      <c r="A53" s="104"/>
      <c r="B53" s="104"/>
      <c r="C53" s="104"/>
      <c r="D53" s="104"/>
      <c r="E53" s="104"/>
      <c r="F53" s="104"/>
    </row>
    <row r="54" spans="1:9" x14ac:dyDescent="0.25">
      <c r="A54" s="378" t="s">
        <v>487</v>
      </c>
      <c r="B54" s="378"/>
      <c r="C54" s="378"/>
      <c r="D54" s="378"/>
      <c r="E54" s="106"/>
      <c r="F54" s="106"/>
    </row>
  </sheetData>
  <mergeCells count="26">
    <mergeCell ref="A54:D54"/>
    <mergeCell ref="A43:A44"/>
    <mergeCell ref="A45:A46"/>
    <mergeCell ref="A47:A48"/>
    <mergeCell ref="A13:A14"/>
    <mergeCell ref="A49:A50"/>
    <mergeCell ref="A51:A52"/>
    <mergeCell ref="A31:A32"/>
    <mergeCell ref="A33:A34"/>
    <mergeCell ref="A35:A36"/>
    <mergeCell ref="A37:A38"/>
    <mergeCell ref="A39:A40"/>
    <mergeCell ref="A25:A26"/>
    <mergeCell ref="A27:A28"/>
    <mergeCell ref="A29:A30"/>
    <mergeCell ref="A41:A42"/>
    <mergeCell ref="A4:I4"/>
    <mergeCell ref="A5:I5"/>
    <mergeCell ref="A7:B8"/>
    <mergeCell ref="C7:I7"/>
    <mergeCell ref="A23:A24"/>
    <mergeCell ref="A10:A11"/>
    <mergeCell ref="A15:A16"/>
    <mergeCell ref="A17:A18"/>
    <mergeCell ref="A19:A20"/>
    <mergeCell ref="A21:A22"/>
  </mergeCells>
  <hyperlinks>
    <hyperlink ref="K1" location="ÍNDICE!A1" display="INDICE" xr:uid="{00000000-0004-0000-0700-000000000000}"/>
  </hyperlinks>
  <pageMargins left="1.5748031496062993" right="0.19685039370078741" top="0.19685039370078741" bottom="0" header="0" footer="0"/>
  <pageSetup paperSize="9" scale="70" orientation="landscape" horizontalDpi="1200" verticalDpi="1200" r:id="rId1"/>
  <headerFooter alignWithMargins="0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sheetPr codeName="Hoja74"/>
  <dimension ref="A3:Q50"/>
  <sheetViews>
    <sheetView showGridLines="0" zoomScale="90" zoomScaleNormal="90" workbookViewId="0"/>
  </sheetViews>
  <sheetFormatPr baseColWidth="10" defaultRowHeight="13.2" x14ac:dyDescent="0.25"/>
  <cols>
    <col min="1" max="2" width="11.44140625" style="2"/>
    <col min="3" max="3" width="12.109375" style="2" customWidth="1"/>
    <col min="4" max="4" width="14.5546875" style="2" customWidth="1"/>
    <col min="5" max="12" width="11.44140625" style="2"/>
    <col min="13" max="13" width="6.33203125" style="2" customWidth="1"/>
    <col min="14" max="17" width="11.44140625" style="2"/>
  </cols>
  <sheetData>
    <row r="3" spans="1:17" x14ac:dyDescent="0.25">
      <c r="N3" s="335" t="s">
        <v>151</v>
      </c>
    </row>
    <row r="6" spans="1:17" x14ac:dyDescent="0.25">
      <c r="N6" s="3"/>
      <c r="O6" s="3"/>
      <c r="P6" s="3"/>
      <c r="Q6" s="3"/>
    </row>
    <row r="7" spans="1:17" ht="15.6" x14ac:dyDescent="0.3">
      <c r="A7" s="459" t="s">
        <v>209</v>
      </c>
      <c r="B7" s="459"/>
      <c r="C7" s="459"/>
      <c r="D7" s="459"/>
      <c r="E7" s="459"/>
      <c r="F7" s="459"/>
      <c r="G7" s="459"/>
      <c r="H7" s="459"/>
      <c r="I7" s="459"/>
      <c r="J7" s="459"/>
      <c r="K7" s="459"/>
      <c r="L7" s="459"/>
      <c r="N7" s="3"/>
      <c r="O7" s="3"/>
      <c r="P7" s="3"/>
      <c r="Q7" s="3"/>
    </row>
    <row r="8" spans="1:17" x14ac:dyDescent="0.25">
      <c r="A8" s="460" t="s">
        <v>207</v>
      </c>
      <c r="B8" s="460"/>
      <c r="C8" s="460"/>
      <c r="D8" s="460"/>
      <c r="E8" s="460"/>
      <c r="F8" s="460"/>
      <c r="G8" s="460"/>
      <c r="H8" s="460"/>
      <c r="I8" s="460"/>
      <c r="J8" s="460"/>
      <c r="K8" s="460"/>
      <c r="L8" s="460"/>
      <c r="M8" s="3"/>
      <c r="N8" s="306" t="s">
        <v>192</v>
      </c>
      <c r="O8" s="8">
        <v>3112.3046110000009</v>
      </c>
      <c r="P8" s="7">
        <f>+O8/$O$19</f>
        <v>0.39509330531280878</v>
      </c>
      <c r="Q8" s="3"/>
    </row>
    <row r="9" spans="1:17" x14ac:dyDescent="0.25">
      <c r="M9" s="3"/>
      <c r="N9" s="306" t="s">
        <v>180</v>
      </c>
      <c r="O9" s="8">
        <v>1638.6562499999998</v>
      </c>
      <c r="P9" s="7">
        <f t="shared" ref="P9:P19" si="0">+O9/$O$19</f>
        <v>0.20802016351348457</v>
      </c>
      <c r="Q9" s="3"/>
    </row>
    <row r="10" spans="1:17" x14ac:dyDescent="0.25">
      <c r="M10" s="3"/>
      <c r="N10" s="306" t="s">
        <v>193</v>
      </c>
      <c r="O10" s="8">
        <v>952.78847999999994</v>
      </c>
      <c r="P10" s="7">
        <f t="shared" si="0"/>
        <v>0.12095228355755787</v>
      </c>
      <c r="Q10" s="3"/>
    </row>
    <row r="11" spans="1:17" ht="14.25" customHeight="1" x14ac:dyDescent="0.25">
      <c r="F11" s="461" t="s">
        <v>177</v>
      </c>
      <c r="G11" s="461"/>
      <c r="H11" s="461"/>
      <c r="M11" s="3"/>
      <c r="N11" s="306" t="s">
        <v>186</v>
      </c>
      <c r="O11" s="8">
        <v>672.10926600000005</v>
      </c>
      <c r="P11" s="7">
        <f t="shared" si="0"/>
        <v>8.5321298724029604E-2</v>
      </c>
      <c r="Q11" s="3"/>
    </row>
    <row r="12" spans="1:17" x14ac:dyDescent="0.25">
      <c r="M12" s="3"/>
      <c r="N12" s="306" t="s">
        <v>190</v>
      </c>
      <c r="O12" s="8">
        <v>582.85515999999996</v>
      </c>
      <c r="P12" s="7">
        <f t="shared" si="0"/>
        <v>7.399088471903624E-2</v>
      </c>
      <c r="Q12" s="3"/>
    </row>
    <row r="13" spans="1:17" x14ac:dyDescent="0.25">
      <c r="M13" s="3"/>
      <c r="N13" s="306" t="s">
        <v>195</v>
      </c>
      <c r="O13" s="8">
        <v>522.53036399999985</v>
      </c>
      <c r="P13" s="7">
        <f t="shared" si="0"/>
        <v>6.6332918670429258E-2</v>
      </c>
      <c r="Q13" s="3"/>
    </row>
    <row r="14" spans="1:17" x14ac:dyDescent="0.25">
      <c r="M14" s="3"/>
      <c r="N14" s="306" t="s">
        <v>181</v>
      </c>
      <c r="O14" s="8">
        <v>134.42275500000002</v>
      </c>
      <c r="P14" s="7">
        <f t="shared" si="0"/>
        <v>1.7064374224327453E-2</v>
      </c>
      <c r="Q14" s="3"/>
    </row>
    <row r="15" spans="1:17" x14ac:dyDescent="0.25">
      <c r="M15" s="3"/>
      <c r="N15" s="306" t="s">
        <v>179</v>
      </c>
      <c r="O15" s="8">
        <v>93.736788000000018</v>
      </c>
      <c r="P15" s="7">
        <f t="shared" si="0"/>
        <v>1.1899470658955375E-2</v>
      </c>
      <c r="Q15" s="3"/>
    </row>
    <row r="16" spans="1:17" x14ac:dyDescent="0.25">
      <c r="M16" s="3"/>
      <c r="N16" s="306" t="s">
        <v>184</v>
      </c>
      <c r="O16" s="8">
        <v>89.972325999999981</v>
      </c>
      <c r="P16" s="7">
        <f t="shared" si="0"/>
        <v>1.1421588857460824E-2</v>
      </c>
      <c r="Q16" s="3"/>
    </row>
    <row r="17" spans="13:17" x14ac:dyDescent="0.25">
      <c r="M17" s="3"/>
      <c r="N17" s="306" t="s">
        <v>483</v>
      </c>
      <c r="O17" s="8">
        <v>78.015413999999993</v>
      </c>
      <c r="P17" s="7">
        <f t="shared" si="0"/>
        <v>9.9037117619099144E-3</v>
      </c>
      <c r="Q17" s="3"/>
    </row>
    <row r="18" spans="13:17" x14ac:dyDescent="0.25">
      <c r="M18" s="3"/>
      <c r="N18" s="306" t="s">
        <v>484</v>
      </c>
      <c r="O18" s="8">
        <v>0</v>
      </c>
      <c r="P18" s="7">
        <f t="shared" si="0"/>
        <v>0</v>
      </c>
      <c r="Q18" s="3"/>
    </row>
    <row r="19" spans="13:17" x14ac:dyDescent="0.25">
      <c r="M19" s="3"/>
      <c r="N19" s="1"/>
      <c r="O19" s="8">
        <f>SUM(O8:O18)</f>
        <v>7877.3914140000015</v>
      </c>
      <c r="P19" s="7">
        <f t="shared" si="0"/>
        <v>1</v>
      </c>
      <c r="Q19" s="3"/>
    </row>
    <row r="20" spans="13:17" x14ac:dyDescent="0.25">
      <c r="M20" s="3"/>
      <c r="N20" s="1"/>
      <c r="O20" s="1"/>
      <c r="P20" s="7"/>
      <c r="Q20" s="3"/>
    </row>
    <row r="21" spans="13:17" x14ac:dyDescent="0.25">
      <c r="M21" s="3"/>
      <c r="N21" s="3"/>
      <c r="O21" s="3"/>
      <c r="P21" s="31"/>
      <c r="Q21" s="3"/>
    </row>
    <row r="22" spans="13:17" x14ac:dyDescent="0.25">
      <c r="M22" s="3"/>
      <c r="N22" s="3"/>
      <c r="O22" s="3"/>
      <c r="P22" s="31"/>
      <c r="Q22" s="3"/>
    </row>
    <row r="23" spans="13:17" x14ac:dyDescent="0.25">
      <c r="M23" s="3"/>
      <c r="N23" s="3"/>
      <c r="O23" s="3"/>
      <c r="P23" s="31"/>
      <c r="Q23" s="3"/>
    </row>
    <row r="24" spans="13:17" x14ac:dyDescent="0.25">
      <c r="M24" s="3"/>
      <c r="N24" s="3"/>
      <c r="O24" s="3"/>
      <c r="P24" s="31"/>
      <c r="Q24" s="3"/>
    </row>
    <row r="25" spans="13:17" x14ac:dyDescent="0.25">
      <c r="M25" s="3"/>
      <c r="N25" s="3"/>
      <c r="O25" s="3"/>
      <c r="P25" s="31"/>
      <c r="Q25" s="3"/>
    </row>
    <row r="26" spans="13:17" x14ac:dyDescent="0.25">
      <c r="M26" s="3"/>
      <c r="N26" s="3"/>
      <c r="O26" s="3"/>
      <c r="P26" s="31"/>
      <c r="Q26" s="3"/>
    </row>
    <row r="27" spans="13:17" x14ac:dyDescent="0.25">
      <c r="M27" s="3"/>
      <c r="N27" s="3"/>
      <c r="O27" s="3"/>
      <c r="P27" s="31"/>
      <c r="Q27" s="3"/>
    </row>
    <row r="28" spans="13:17" x14ac:dyDescent="0.25">
      <c r="M28" s="3"/>
      <c r="N28" s="3"/>
      <c r="O28" s="3"/>
      <c r="P28" s="31"/>
      <c r="Q28" s="3"/>
    </row>
    <row r="29" spans="13:17" x14ac:dyDescent="0.25">
      <c r="M29" s="3"/>
      <c r="N29" s="3"/>
      <c r="O29" s="3"/>
      <c r="P29" s="31"/>
      <c r="Q29" s="3"/>
    </row>
    <row r="30" spans="13:17" x14ac:dyDescent="0.25">
      <c r="M30" s="3"/>
      <c r="N30" s="3"/>
      <c r="O30" s="3"/>
      <c r="P30" s="31"/>
      <c r="Q30" s="3"/>
    </row>
    <row r="31" spans="13:17" x14ac:dyDescent="0.25">
      <c r="M31" s="3"/>
      <c r="N31" s="3"/>
      <c r="O31" s="3"/>
      <c r="P31" s="31"/>
      <c r="Q31" s="3"/>
    </row>
    <row r="32" spans="13:17" x14ac:dyDescent="0.25">
      <c r="M32" s="3"/>
      <c r="N32" s="3"/>
      <c r="O32" s="3"/>
      <c r="P32" s="3"/>
      <c r="Q32" s="3"/>
    </row>
    <row r="33" spans="1:17" x14ac:dyDescent="0.25">
      <c r="M33" s="3"/>
      <c r="N33" s="3"/>
      <c r="O33" s="3"/>
      <c r="P33" s="3"/>
      <c r="Q33" s="3"/>
    </row>
    <row r="34" spans="1:17" x14ac:dyDescent="0.25">
      <c r="M34" s="3"/>
      <c r="N34" s="3"/>
      <c r="O34" s="3"/>
      <c r="P34" s="3"/>
      <c r="Q34" s="3"/>
    </row>
    <row r="35" spans="1:17" x14ac:dyDescent="0.25">
      <c r="N35" s="3"/>
      <c r="O35" s="3"/>
      <c r="P35" s="3"/>
      <c r="Q35" s="3"/>
    </row>
    <row r="36" spans="1:17" x14ac:dyDescent="0.25">
      <c r="N36" s="3"/>
      <c r="O36" s="3"/>
      <c r="P36" s="3"/>
      <c r="Q36" s="3"/>
    </row>
    <row r="37" spans="1:17" x14ac:dyDescent="0.25">
      <c r="N37" s="3"/>
      <c r="O37" s="3"/>
      <c r="P37" s="3"/>
      <c r="Q37" s="3"/>
    </row>
    <row r="39" spans="1:17" x14ac:dyDescent="0.25">
      <c r="A39" s="3"/>
      <c r="B39" s="3"/>
      <c r="C39" s="3"/>
      <c r="D39" s="3"/>
    </row>
    <row r="40" spans="1:17" x14ac:dyDescent="0.25">
      <c r="A40" s="1"/>
      <c r="B40" s="1"/>
      <c r="C40" s="1"/>
      <c r="D40" s="1"/>
      <c r="E40" s="1"/>
    </row>
    <row r="41" spans="1:17" s="3" customFormat="1" ht="20.25" customHeight="1" x14ac:dyDescent="0.25">
      <c r="A41" s="319" t="s">
        <v>3</v>
      </c>
      <c r="B41" s="320">
        <v>7491.0564921481455</v>
      </c>
      <c r="C41" s="7">
        <f>+B41/$B$44</f>
        <v>0.99767469295984801</v>
      </c>
      <c r="D41" s="7"/>
      <c r="E41" s="1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</row>
    <row r="42" spans="1:17" s="3" customFormat="1" ht="26.25" customHeight="1" x14ac:dyDescent="0.25">
      <c r="A42" s="319" t="s">
        <v>7</v>
      </c>
      <c r="B42" s="321">
        <v>17.459605342589128</v>
      </c>
      <c r="C42" s="7">
        <f t="shared" ref="C42" si="1">+B42/$B$44</f>
        <v>2.325307040151907E-3</v>
      </c>
      <c r="D42" s="7"/>
      <c r="E42" s="1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</row>
    <row r="43" spans="1:17" s="3" customFormat="1" ht="25.5" customHeight="1" x14ac:dyDescent="0.25">
      <c r="A43" s="34"/>
      <c r="B43" s="1"/>
      <c r="C43" s="7"/>
      <c r="D43" s="7"/>
      <c r="E43" s="1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</row>
    <row r="44" spans="1:17" s="3" customFormat="1" x14ac:dyDescent="0.25">
      <c r="A44" s="37"/>
      <c r="B44" s="53">
        <f>+SUM(B41:B42)</f>
        <v>7508.5160974907349</v>
      </c>
      <c r="C44" s="7"/>
      <c r="D44" s="7"/>
      <c r="E44" s="1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</row>
    <row r="45" spans="1:17" s="3" customFormat="1" x14ac:dyDescent="0.25">
      <c r="A45" s="1"/>
      <c r="B45" s="1"/>
      <c r="C45" s="7"/>
      <c r="D45" s="7"/>
      <c r="E45" s="1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</row>
    <row r="46" spans="1:17" x14ac:dyDescent="0.25">
      <c r="A46" s="1"/>
      <c r="B46" s="1"/>
      <c r="C46" s="1"/>
      <c r="D46" s="1"/>
      <c r="E46" s="1"/>
    </row>
    <row r="47" spans="1:17" x14ac:dyDescent="0.25">
      <c r="A47" s="3"/>
      <c r="B47" s="3"/>
      <c r="C47" s="3"/>
      <c r="D47" s="3"/>
    </row>
    <row r="48" spans="1:17" x14ac:dyDescent="0.25">
      <c r="A48" s="3"/>
      <c r="B48" s="3"/>
      <c r="C48" s="3"/>
      <c r="D48" s="3"/>
    </row>
    <row r="49" spans="1:4" x14ac:dyDescent="0.25">
      <c r="A49" s="3"/>
      <c r="B49" s="3"/>
      <c r="C49" s="3"/>
      <c r="D49" s="3"/>
    </row>
    <row r="50" spans="1:4" x14ac:dyDescent="0.25">
      <c r="A50" s="3"/>
      <c r="B50" s="3"/>
      <c r="C50" s="3"/>
      <c r="D50" s="3"/>
    </row>
  </sheetData>
  <sortState xmlns:xlrd2="http://schemas.microsoft.com/office/spreadsheetml/2017/richdata2" ref="N8:P31">
    <sortCondition descending="1" ref="P8"/>
  </sortState>
  <mergeCells count="3">
    <mergeCell ref="A7:L7"/>
    <mergeCell ref="A8:L8"/>
    <mergeCell ref="F11:H11"/>
  </mergeCells>
  <hyperlinks>
    <hyperlink ref="N3" location="ÍNDICE!A1" display="INDICE" xr:uid="{00000000-0004-0000-4F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sheetPr codeName="Hoja75"/>
  <dimension ref="A4:V53"/>
  <sheetViews>
    <sheetView showGridLines="0" zoomScale="90" zoomScaleNormal="90" workbookViewId="0">
      <selection activeCell="I73" sqref="I73"/>
    </sheetView>
  </sheetViews>
  <sheetFormatPr baseColWidth="10" defaultRowHeight="13.2" x14ac:dyDescent="0.25"/>
  <cols>
    <col min="1" max="1" width="11.6640625" style="2" customWidth="1"/>
    <col min="2" max="2" width="11.44140625" style="2"/>
    <col min="3" max="3" width="8.88671875" style="2" bestFit="1" customWidth="1"/>
    <col min="4" max="4" width="11.109375" style="2" customWidth="1"/>
    <col min="5" max="5" width="9.44140625" style="2" customWidth="1"/>
    <col min="6" max="14" width="11.44140625" style="2"/>
    <col min="15" max="19" width="11.44140625" style="1"/>
  </cols>
  <sheetData>
    <row r="4" spans="1:22" x14ac:dyDescent="0.25">
      <c r="N4" s="335" t="s">
        <v>151</v>
      </c>
    </row>
    <row r="7" spans="1:22" ht="15.6" x14ac:dyDescent="0.3">
      <c r="A7" s="459" t="s">
        <v>456</v>
      </c>
      <c r="B7" s="459"/>
      <c r="C7" s="459"/>
      <c r="D7" s="459"/>
      <c r="E7" s="459"/>
      <c r="F7" s="459"/>
      <c r="G7" s="459"/>
      <c r="H7" s="459"/>
      <c r="I7" s="459"/>
      <c r="J7" s="459"/>
      <c r="K7" s="459"/>
      <c r="L7" s="459"/>
      <c r="O7" s="3"/>
      <c r="P7" s="3"/>
      <c r="Q7" s="3"/>
      <c r="R7" s="3"/>
      <c r="S7" s="3"/>
    </row>
    <row r="8" spans="1:22" x14ac:dyDescent="0.25">
      <c r="A8" s="460" t="s">
        <v>207</v>
      </c>
      <c r="B8" s="460"/>
      <c r="C8" s="460"/>
      <c r="D8" s="460"/>
      <c r="E8" s="460"/>
      <c r="F8" s="460"/>
      <c r="G8" s="460"/>
      <c r="H8" s="460"/>
      <c r="I8" s="460"/>
      <c r="J8" s="460"/>
      <c r="K8" s="460"/>
      <c r="L8" s="460"/>
      <c r="O8" s="3"/>
      <c r="S8" s="3"/>
    </row>
    <row r="9" spans="1:22" x14ac:dyDescent="0.25">
      <c r="O9" s="3"/>
      <c r="P9" s="306" t="s">
        <v>179</v>
      </c>
      <c r="Q9" s="8">
        <v>89062.774430000049</v>
      </c>
      <c r="R9" s="7">
        <f>+Q9/$Q$16</f>
        <v>0.82936948478978412</v>
      </c>
      <c r="S9" s="3"/>
      <c r="V9" s="173"/>
    </row>
    <row r="10" spans="1:22" x14ac:dyDescent="0.25">
      <c r="O10" s="3"/>
      <c r="P10" s="306" t="s">
        <v>193</v>
      </c>
      <c r="Q10" s="8">
        <v>12205.952390000004</v>
      </c>
      <c r="R10" s="7">
        <f t="shared" ref="R10:R16" si="0">+Q10/$Q$16</f>
        <v>0.11366414879675035</v>
      </c>
      <c r="S10" s="3"/>
      <c r="V10" s="173"/>
    </row>
    <row r="11" spans="1:22" x14ac:dyDescent="0.25">
      <c r="G11" s="461" t="s">
        <v>177</v>
      </c>
      <c r="H11" s="461"/>
      <c r="I11" s="461"/>
      <c r="O11" s="3"/>
      <c r="P11" s="306" t="s">
        <v>190</v>
      </c>
      <c r="Q11" s="8">
        <v>3620.5897070000001</v>
      </c>
      <c r="R11" s="7">
        <f t="shared" si="0"/>
        <v>3.3715619563253973E-2</v>
      </c>
      <c r="S11" s="3"/>
      <c r="V11" s="173"/>
    </row>
    <row r="12" spans="1:22" x14ac:dyDescent="0.25">
      <c r="O12" s="3"/>
      <c r="P12" s="306" t="s">
        <v>195</v>
      </c>
      <c r="Q12" s="8">
        <v>1702.0523789999997</v>
      </c>
      <c r="R12" s="7">
        <f t="shared" si="0"/>
        <v>1.5849835284055112E-2</v>
      </c>
      <c r="S12" s="3"/>
      <c r="V12" s="173"/>
    </row>
    <row r="13" spans="1:22" x14ac:dyDescent="0.25">
      <c r="O13" s="3"/>
      <c r="P13" s="306" t="s">
        <v>180</v>
      </c>
      <c r="Q13" s="8">
        <v>421.00630699999999</v>
      </c>
      <c r="R13" s="7">
        <f t="shared" si="0"/>
        <v>3.9204907568231419E-3</v>
      </c>
      <c r="S13" s="3"/>
      <c r="V13" s="173"/>
    </row>
    <row r="14" spans="1:22" x14ac:dyDescent="0.25">
      <c r="O14" s="3"/>
      <c r="P14" s="306" t="s">
        <v>184</v>
      </c>
      <c r="Q14" s="8">
        <v>210.08315800000003</v>
      </c>
      <c r="R14" s="7">
        <f t="shared" si="0"/>
        <v>1.9563343004816692E-3</v>
      </c>
      <c r="S14" s="3"/>
    </row>
    <row r="15" spans="1:22" x14ac:dyDescent="0.25">
      <c r="O15" s="3"/>
      <c r="P15" s="306" t="s">
        <v>186</v>
      </c>
      <c r="Q15" s="8">
        <v>163.66574299999996</v>
      </c>
      <c r="R15" s="7">
        <f t="shared" si="0"/>
        <v>1.5240865088514974E-3</v>
      </c>
      <c r="S15" s="3"/>
    </row>
    <row r="16" spans="1:22" x14ac:dyDescent="0.25">
      <c r="O16" s="3"/>
      <c r="Q16" s="8">
        <f>SUM(Q9:Q15)</f>
        <v>107386.12411400006</v>
      </c>
      <c r="R16" s="7">
        <f t="shared" si="0"/>
        <v>1</v>
      </c>
      <c r="S16" s="3"/>
    </row>
    <row r="17" spans="15:19" x14ac:dyDescent="0.25">
      <c r="O17" s="3"/>
      <c r="R17" s="7"/>
      <c r="S17" s="3"/>
    </row>
    <row r="18" spans="15:19" x14ac:dyDescent="0.25">
      <c r="O18" s="3"/>
      <c r="P18" s="3"/>
      <c r="Q18" s="3"/>
      <c r="R18" s="31"/>
      <c r="S18" s="3"/>
    </row>
    <row r="19" spans="15:19" x14ac:dyDescent="0.25">
      <c r="O19" s="1">
        <v>7</v>
      </c>
      <c r="P19" s="3"/>
      <c r="Q19" s="3"/>
      <c r="R19" s="31"/>
      <c r="S19" s="3"/>
    </row>
    <row r="20" spans="15:19" x14ac:dyDescent="0.25">
      <c r="O20" s="3"/>
      <c r="P20" s="3"/>
      <c r="Q20" s="3"/>
      <c r="R20" s="31"/>
      <c r="S20" s="3"/>
    </row>
    <row r="21" spans="15:19" x14ac:dyDescent="0.25">
      <c r="O21" s="3"/>
      <c r="P21" s="3"/>
      <c r="Q21" s="3"/>
      <c r="R21" s="31"/>
      <c r="S21" s="3"/>
    </row>
    <row r="22" spans="15:19" x14ac:dyDescent="0.25">
      <c r="O22" s="3"/>
      <c r="P22" s="3"/>
      <c r="Q22" s="3"/>
      <c r="R22" s="31"/>
      <c r="S22" s="3"/>
    </row>
    <row r="23" spans="15:19" x14ac:dyDescent="0.25">
      <c r="O23" s="3"/>
      <c r="P23" s="3"/>
      <c r="Q23" s="3"/>
      <c r="R23" s="31"/>
      <c r="S23" s="3"/>
    </row>
    <row r="24" spans="15:19" x14ac:dyDescent="0.25">
      <c r="O24" s="3"/>
      <c r="P24" s="3"/>
      <c r="Q24" s="3"/>
      <c r="R24" s="31"/>
      <c r="S24" s="3"/>
    </row>
    <row r="25" spans="15:19" x14ac:dyDescent="0.25">
      <c r="O25" s="3"/>
      <c r="P25" s="3"/>
      <c r="Q25" s="3"/>
      <c r="R25" s="31"/>
      <c r="S25" s="3"/>
    </row>
    <row r="26" spans="15:19" x14ac:dyDescent="0.25">
      <c r="O26" s="3"/>
      <c r="P26" s="3"/>
      <c r="Q26" s="3"/>
      <c r="R26" s="31"/>
      <c r="S26" s="3"/>
    </row>
    <row r="27" spans="15:19" x14ac:dyDescent="0.25">
      <c r="O27" s="3"/>
      <c r="P27" s="3"/>
      <c r="Q27" s="3"/>
      <c r="R27" s="31"/>
      <c r="S27" s="3"/>
    </row>
    <row r="28" spans="15:19" x14ac:dyDescent="0.25">
      <c r="O28" s="3"/>
      <c r="P28" s="3"/>
      <c r="Q28" s="3"/>
      <c r="R28" s="31"/>
      <c r="S28" s="3"/>
    </row>
    <row r="29" spans="15:19" x14ac:dyDescent="0.25">
      <c r="O29" s="3"/>
      <c r="P29" s="3"/>
      <c r="Q29" s="3"/>
      <c r="R29" s="31"/>
      <c r="S29" s="3"/>
    </row>
    <row r="30" spans="15:19" x14ac:dyDescent="0.25">
      <c r="O30" s="3"/>
      <c r="P30" s="3"/>
      <c r="Q30" s="3"/>
      <c r="R30" s="31"/>
      <c r="S30" s="3"/>
    </row>
    <row r="31" spans="15:19" x14ac:dyDescent="0.25">
      <c r="O31" s="3"/>
      <c r="P31" s="3"/>
      <c r="Q31" s="3"/>
      <c r="R31" s="31"/>
      <c r="S31" s="3"/>
    </row>
    <row r="32" spans="15:19" x14ac:dyDescent="0.25">
      <c r="O32" s="3"/>
      <c r="P32" s="3"/>
      <c r="Q32" s="3"/>
      <c r="R32" s="31"/>
      <c r="S32" s="3"/>
    </row>
    <row r="33" spans="1:19" x14ac:dyDescent="0.25">
      <c r="O33" s="3"/>
      <c r="P33" s="3"/>
      <c r="Q33" s="3"/>
      <c r="R33" s="3"/>
      <c r="S33" s="3"/>
    </row>
    <row r="34" spans="1:19" x14ac:dyDescent="0.25">
      <c r="O34" s="3"/>
      <c r="P34" s="3"/>
      <c r="Q34" s="3"/>
      <c r="R34" s="3"/>
      <c r="S34" s="3"/>
    </row>
    <row r="35" spans="1:19" x14ac:dyDescent="0.25">
      <c r="O35" s="3"/>
      <c r="P35" s="3"/>
      <c r="Q35" s="3"/>
      <c r="R35" s="3"/>
      <c r="S35" s="3"/>
    </row>
    <row r="36" spans="1:19" x14ac:dyDescent="0.25">
      <c r="O36" s="3"/>
      <c r="P36" s="3"/>
      <c r="Q36" s="3"/>
      <c r="R36" s="3"/>
      <c r="S36" s="3"/>
    </row>
    <row r="37" spans="1:19" x14ac:dyDescent="0.25">
      <c r="O37" s="3"/>
      <c r="P37" s="3"/>
      <c r="Q37" s="3"/>
      <c r="R37" s="3"/>
      <c r="S37" s="3"/>
    </row>
    <row r="38" spans="1:19" x14ac:dyDescent="0.25">
      <c r="O38" s="3"/>
      <c r="P38" s="3"/>
      <c r="Q38" s="3"/>
      <c r="R38" s="3"/>
      <c r="S38" s="3"/>
    </row>
    <row r="39" spans="1:19" s="3" customFormat="1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</row>
    <row r="40" spans="1:19" s="3" customFormat="1" ht="12.75" customHeight="1" x14ac:dyDescent="0.25"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</row>
    <row r="41" spans="1:19" s="3" customFormat="1" ht="12.75" customHeight="1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</row>
    <row r="42" spans="1:19" s="1" customFormat="1" x14ac:dyDescent="0.25">
      <c r="C42" s="22"/>
      <c r="D42" s="22"/>
      <c r="F42" s="2"/>
      <c r="G42" s="2"/>
      <c r="H42" s="2"/>
      <c r="I42" s="2"/>
      <c r="J42" s="2"/>
      <c r="K42" s="2"/>
      <c r="L42" s="2"/>
      <c r="M42" s="2"/>
      <c r="N42" s="2"/>
    </row>
    <row r="43" spans="1:19" s="1" customFormat="1" ht="20.399999999999999" x14ac:dyDescent="0.25">
      <c r="A43" s="5" t="s">
        <v>3</v>
      </c>
      <c r="B43" s="55">
        <v>7816.9488113379339</v>
      </c>
      <c r="C43" s="7">
        <f>+B43/$B$45</f>
        <v>1</v>
      </c>
      <c r="D43" s="7"/>
      <c r="F43" s="2"/>
      <c r="G43" s="2"/>
      <c r="H43" s="2"/>
      <c r="I43" s="2"/>
      <c r="J43" s="2"/>
      <c r="K43" s="2"/>
      <c r="L43" s="2"/>
      <c r="M43" s="2"/>
      <c r="N43" s="2"/>
    </row>
    <row r="44" spans="1:19" s="1" customFormat="1" ht="20.399999999999999" x14ac:dyDescent="0.25">
      <c r="A44" s="5" t="s">
        <v>5</v>
      </c>
      <c r="B44" s="56"/>
      <c r="C44" s="7">
        <f>+B44/$B$45</f>
        <v>0</v>
      </c>
      <c r="D44" s="7"/>
      <c r="F44" s="2"/>
      <c r="G44" s="2"/>
      <c r="H44" s="2"/>
      <c r="I44" s="2"/>
      <c r="J44" s="2"/>
      <c r="K44" s="2"/>
      <c r="L44" s="2"/>
      <c r="M44" s="2"/>
      <c r="N44" s="2"/>
    </row>
    <row r="45" spans="1:19" s="1" customFormat="1" x14ac:dyDescent="0.25">
      <c r="B45" s="55">
        <f>+SUM(B43:B44)</f>
        <v>7816.9488113379339</v>
      </c>
      <c r="F45" s="2"/>
      <c r="G45" s="2"/>
      <c r="H45" s="2"/>
      <c r="I45" s="2"/>
      <c r="J45" s="2"/>
      <c r="K45" s="2"/>
      <c r="L45" s="2"/>
      <c r="M45" s="2"/>
      <c r="N45" s="2"/>
    </row>
    <row r="46" spans="1:19" s="1" customFormat="1" x14ac:dyDescent="0.25">
      <c r="F46" s="2"/>
      <c r="G46" s="2"/>
      <c r="H46" s="2"/>
      <c r="I46" s="2"/>
      <c r="J46" s="2"/>
      <c r="K46" s="2"/>
      <c r="L46" s="2"/>
      <c r="M46" s="2"/>
      <c r="N46" s="2"/>
    </row>
    <row r="47" spans="1:19" s="3" customFormat="1" x14ac:dyDescent="0.25">
      <c r="A47" s="1"/>
      <c r="B47" s="1"/>
      <c r="C47" s="1"/>
      <c r="D47" s="1"/>
      <c r="E47" s="1"/>
      <c r="F47" s="2"/>
      <c r="G47" s="2"/>
      <c r="H47" s="2"/>
      <c r="I47" s="2"/>
      <c r="J47" s="2"/>
      <c r="K47" s="2"/>
      <c r="L47" s="2"/>
      <c r="M47" s="2"/>
      <c r="N47" s="2"/>
      <c r="O47" s="1"/>
      <c r="P47" s="1"/>
      <c r="Q47" s="1"/>
      <c r="R47" s="1"/>
      <c r="S47" s="1"/>
    </row>
    <row r="48" spans="1:19" s="3" customFormat="1" ht="12.75" customHeight="1" x14ac:dyDescent="0.25">
      <c r="A48" s="1"/>
      <c r="B48" s="1"/>
      <c r="C48" s="1"/>
      <c r="D48" s="1"/>
      <c r="E48" s="1"/>
      <c r="F48" s="2"/>
      <c r="G48" s="2"/>
      <c r="H48" s="2"/>
      <c r="I48" s="2"/>
      <c r="J48" s="2"/>
      <c r="K48" s="2"/>
      <c r="L48" s="2"/>
      <c r="M48" s="2"/>
      <c r="N48" s="2"/>
      <c r="O48" s="1"/>
      <c r="P48" s="1"/>
      <c r="Q48" s="1"/>
      <c r="R48" s="1"/>
      <c r="S48" s="1"/>
    </row>
    <row r="49" spans="1:19" s="3" customFormat="1" ht="12.75" customHeight="1" x14ac:dyDescent="0.25">
      <c r="A49" s="1"/>
      <c r="B49" s="1"/>
      <c r="C49" s="1"/>
      <c r="D49" s="1"/>
      <c r="E49" s="1"/>
      <c r="F49" s="2"/>
      <c r="G49" s="2"/>
      <c r="H49" s="2"/>
      <c r="I49" s="2"/>
      <c r="J49" s="2"/>
      <c r="K49" s="2"/>
      <c r="L49" s="2"/>
      <c r="M49" s="2"/>
      <c r="N49" s="2"/>
      <c r="O49" s="1"/>
      <c r="P49" s="1"/>
      <c r="Q49" s="1"/>
      <c r="R49" s="1"/>
      <c r="S49" s="1"/>
    </row>
    <row r="50" spans="1:19" s="3" customFormat="1" x14ac:dyDescent="0.2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1"/>
      <c r="P50" s="1"/>
      <c r="Q50" s="1"/>
      <c r="R50" s="1"/>
      <c r="S50" s="1"/>
    </row>
    <row r="51" spans="1:19" s="3" customFormat="1" x14ac:dyDescent="0.2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1"/>
      <c r="P51" s="1"/>
      <c r="Q51" s="1"/>
      <c r="R51" s="1"/>
      <c r="S51" s="1"/>
    </row>
    <row r="52" spans="1:19" s="3" customFormat="1" x14ac:dyDescent="0.2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1"/>
      <c r="P52" s="1"/>
      <c r="Q52" s="1"/>
      <c r="R52" s="1"/>
      <c r="S52" s="1"/>
    </row>
    <row r="53" spans="1:19" s="3" customFormat="1" x14ac:dyDescent="0.25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1"/>
      <c r="P53" s="1"/>
      <c r="Q53" s="1"/>
      <c r="R53" s="1"/>
      <c r="S53" s="1"/>
    </row>
  </sheetData>
  <sortState xmlns:xlrd2="http://schemas.microsoft.com/office/spreadsheetml/2017/richdata2" ref="P9:R32">
    <sortCondition descending="1" ref="R9"/>
  </sortState>
  <mergeCells count="3">
    <mergeCell ref="A7:L7"/>
    <mergeCell ref="A8:L8"/>
    <mergeCell ref="G11:I11"/>
  </mergeCells>
  <hyperlinks>
    <hyperlink ref="N4" location="ÍNDICE!A1" display="INDICE" xr:uid="{00000000-0004-0000-50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sheetPr codeName="Hoja76"/>
  <dimension ref="A4:R53"/>
  <sheetViews>
    <sheetView showGridLines="0" zoomScale="90" zoomScaleNormal="90" workbookViewId="0">
      <selection activeCell="D4" sqref="D4"/>
    </sheetView>
  </sheetViews>
  <sheetFormatPr baseColWidth="10" defaultRowHeight="13.2" x14ac:dyDescent="0.25"/>
  <cols>
    <col min="1" max="1" width="11.6640625" style="3" customWidth="1"/>
    <col min="2" max="18" width="11.44140625" style="3"/>
  </cols>
  <sheetData>
    <row r="4" spans="1:17" x14ac:dyDescent="0.25">
      <c r="M4" s="335" t="s">
        <v>151</v>
      </c>
    </row>
    <row r="7" spans="1:17" ht="15.6" x14ac:dyDescent="0.3">
      <c r="A7" s="453" t="s">
        <v>210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O7" s="1"/>
      <c r="P7" s="1"/>
      <c r="Q7" s="1"/>
    </row>
    <row r="8" spans="1:17" x14ac:dyDescent="0.25">
      <c r="A8" s="454" t="s">
        <v>207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</row>
    <row r="9" spans="1:17" x14ac:dyDescent="0.25">
      <c r="O9" s="306" t="s">
        <v>190</v>
      </c>
      <c r="P9" s="8">
        <v>2425.038055</v>
      </c>
      <c r="Q9" s="7">
        <f>+P9/$P$19</f>
        <v>0.2724384191332872</v>
      </c>
    </row>
    <row r="10" spans="1:17" x14ac:dyDescent="0.25">
      <c r="O10" s="306" t="s">
        <v>179</v>
      </c>
      <c r="P10" s="8">
        <v>1779.3085919999996</v>
      </c>
      <c r="Q10" s="7">
        <f t="shared" ref="Q10:Q19" si="0">+P10/$P$19</f>
        <v>0.19989460328479466</v>
      </c>
    </row>
    <row r="11" spans="1:17" x14ac:dyDescent="0.25">
      <c r="F11" s="457" t="s">
        <v>177</v>
      </c>
      <c r="G11" s="457"/>
      <c r="H11" s="457"/>
      <c r="O11" s="306" t="s">
        <v>192</v>
      </c>
      <c r="P11" s="8">
        <v>1281.0911980000001</v>
      </c>
      <c r="Q11" s="7">
        <f t="shared" si="0"/>
        <v>0.14392287990247191</v>
      </c>
    </row>
    <row r="12" spans="1:17" x14ac:dyDescent="0.25">
      <c r="O12" s="306" t="s">
        <v>184</v>
      </c>
      <c r="P12" s="8">
        <v>1127.5272969999999</v>
      </c>
      <c r="Q12" s="7">
        <f t="shared" si="0"/>
        <v>0.12667090056213917</v>
      </c>
    </row>
    <row r="13" spans="1:17" x14ac:dyDescent="0.25">
      <c r="O13" s="306" t="s">
        <v>193</v>
      </c>
      <c r="P13" s="8">
        <v>1113.2017609999998</v>
      </c>
      <c r="Q13" s="7">
        <f t="shared" si="0"/>
        <v>0.12506151287726139</v>
      </c>
    </row>
    <row r="14" spans="1:17" x14ac:dyDescent="0.25">
      <c r="O14" s="306" t="s">
        <v>483</v>
      </c>
      <c r="P14" s="8">
        <v>652.67970099999991</v>
      </c>
      <c r="Q14" s="7">
        <f t="shared" si="0"/>
        <v>7.3324633225529554E-2</v>
      </c>
    </row>
    <row r="15" spans="1:17" x14ac:dyDescent="0.25">
      <c r="O15" s="306" t="s">
        <v>195</v>
      </c>
      <c r="P15" s="8">
        <v>275.52625</v>
      </c>
      <c r="Q15" s="7">
        <f t="shared" si="0"/>
        <v>3.095371465406669E-2</v>
      </c>
    </row>
    <row r="16" spans="1:17" x14ac:dyDescent="0.25">
      <c r="O16" s="306" t="s">
        <v>186</v>
      </c>
      <c r="P16" s="8">
        <v>207.92661100000001</v>
      </c>
      <c r="Q16" s="7">
        <f t="shared" si="0"/>
        <v>2.3359302374569117E-2</v>
      </c>
    </row>
    <row r="17" spans="15:17" x14ac:dyDescent="0.25">
      <c r="O17" s="306" t="s">
        <v>180</v>
      </c>
      <c r="P17" s="8">
        <v>38.390191999999999</v>
      </c>
      <c r="Q17" s="7">
        <f t="shared" si="0"/>
        <v>4.3129068416633033E-3</v>
      </c>
    </row>
    <row r="18" spans="15:17" x14ac:dyDescent="0.25">
      <c r="O18" s="306" t="s">
        <v>181</v>
      </c>
      <c r="P18" s="8">
        <v>0.54410700000000001</v>
      </c>
      <c r="Q18" s="7">
        <f t="shared" si="0"/>
        <v>6.1127144216858696E-5</v>
      </c>
    </row>
    <row r="19" spans="15:17" x14ac:dyDescent="0.25">
      <c r="O19" s="1"/>
      <c r="P19" s="8">
        <f>SUM(P9:P18)</f>
        <v>8901.2337640000005</v>
      </c>
      <c r="Q19" s="7">
        <f t="shared" si="0"/>
        <v>1</v>
      </c>
    </row>
    <row r="20" spans="15:17" x14ac:dyDescent="0.25">
      <c r="O20" s="1"/>
      <c r="P20" s="1"/>
      <c r="Q20" s="7"/>
    </row>
    <row r="21" spans="15:17" x14ac:dyDescent="0.25">
      <c r="O21" s="1"/>
      <c r="P21" s="1"/>
      <c r="Q21" s="7"/>
    </row>
    <row r="22" spans="15:17" x14ac:dyDescent="0.25">
      <c r="Q22" s="31"/>
    </row>
    <row r="23" spans="15:17" x14ac:dyDescent="0.25">
      <c r="Q23" s="31"/>
    </row>
    <row r="24" spans="15:17" x14ac:dyDescent="0.25">
      <c r="Q24" s="31"/>
    </row>
    <row r="25" spans="15:17" x14ac:dyDescent="0.25">
      <c r="Q25" s="31"/>
    </row>
    <row r="26" spans="15:17" x14ac:dyDescent="0.25">
      <c r="Q26" s="31"/>
    </row>
    <row r="27" spans="15:17" x14ac:dyDescent="0.25">
      <c r="Q27" s="31"/>
    </row>
    <row r="28" spans="15:17" x14ac:dyDescent="0.25">
      <c r="Q28" s="31"/>
    </row>
    <row r="29" spans="15:17" x14ac:dyDescent="0.25">
      <c r="Q29" s="31"/>
    </row>
    <row r="30" spans="15:17" x14ac:dyDescent="0.25">
      <c r="Q30" s="31"/>
    </row>
    <row r="31" spans="15:17" x14ac:dyDescent="0.25">
      <c r="Q31" s="31"/>
    </row>
    <row r="32" spans="15:17" x14ac:dyDescent="0.25">
      <c r="Q32" s="31"/>
    </row>
    <row r="39" spans="1:18" s="3" customFormat="1" x14ac:dyDescent="0.25"/>
    <row r="40" spans="1:18" s="3" customFormat="1" ht="12.75" customHeight="1" x14ac:dyDescent="0.25"/>
    <row r="41" spans="1:18" s="3" customFormat="1" ht="12.75" customHeight="1" x14ac:dyDescent="0.25">
      <c r="A41" s="1"/>
      <c r="B41" s="1"/>
      <c r="C41" s="1"/>
      <c r="D41" s="1"/>
      <c r="E41" s="1"/>
    </row>
    <row r="42" spans="1:18" s="1" customFormat="1" x14ac:dyDescent="0.25">
      <c r="C42" s="22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</row>
    <row r="43" spans="1:18" s="1" customFormat="1" ht="20.399999999999999" x14ac:dyDescent="0.25">
      <c r="A43" s="5" t="s">
        <v>3</v>
      </c>
      <c r="B43" s="55">
        <v>11253.74045157983</v>
      </c>
      <c r="C43" s="7">
        <f>+B43/$B$45</f>
        <v>1</v>
      </c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</row>
    <row r="44" spans="1:18" s="1" customFormat="1" ht="20.399999999999999" x14ac:dyDescent="0.25">
      <c r="A44" s="5" t="s">
        <v>5</v>
      </c>
      <c r="B44" s="56"/>
      <c r="C44" s="7">
        <f>+B44/$B$45</f>
        <v>0</v>
      </c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</row>
    <row r="45" spans="1:18" s="1" customFormat="1" x14ac:dyDescent="0.25">
      <c r="B45" s="55">
        <f>+SUM(B43:B44)</f>
        <v>11253.74045157983</v>
      </c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</row>
    <row r="46" spans="1:18" s="1" customFormat="1" x14ac:dyDescent="0.25"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</row>
    <row r="47" spans="1:18" s="3" customFormat="1" x14ac:dyDescent="0.25">
      <c r="A47" s="1"/>
      <c r="B47" s="1"/>
      <c r="C47" s="1"/>
      <c r="D47" s="1"/>
      <c r="E47" s="1"/>
    </row>
    <row r="48" spans="1:18" s="3" customFormat="1" ht="12.75" customHeight="1" x14ac:dyDescent="0.25">
      <c r="A48" s="1"/>
      <c r="B48" s="1"/>
      <c r="C48" s="1"/>
      <c r="D48" s="1"/>
      <c r="E48" s="1"/>
    </row>
    <row r="49" spans="1:5" s="3" customFormat="1" ht="12.75" customHeight="1" x14ac:dyDescent="0.25">
      <c r="A49" s="1"/>
      <c r="B49" s="1"/>
      <c r="C49" s="1"/>
      <c r="D49" s="1"/>
      <c r="E49" s="1"/>
    </row>
    <row r="50" spans="1:5" s="3" customFormat="1" x14ac:dyDescent="0.25">
      <c r="A50" s="1"/>
      <c r="B50" s="1"/>
      <c r="C50" s="1"/>
      <c r="D50" s="1"/>
      <c r="E50" s="1"/>
    </row>
    <row r="51" spans="1:5" s="3" customFormat="1" x14ac:dyDescent="0.25"/>
    <row r="52" spans="1:5" s="3" customFormat="1" x14ac:dyDescent="0.25"/>
    <row r="53" spans="1:5" s="3" customFormat="1" x14ac:dyDescent="0.25"/>
  </sheetData>
  <sortState xmlns:xlrd2="http://schemas.microsoft.com/office/spreadsheetml/2017/richdata2" ref="O9:Q32">
    <sortCondition descending="1" ref="Q9"/>
  </sortState>
  <mergeCells count="3">
    <mergeCell ref="A7:K7"/>
    <mergeCell ref="A8:K8"/>
    <mergeCell ref="F11:H11"/>
  </mergeCells>
  <hyperlinks>
    <hyperlink ref="M4" location="ÍNDICE!A1" display="INDICE" xr:uid="{00000000-0004-0000-51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sheetPr codeName="Hoja77"/>
  <dimension ref="A4:Q49"/>
  <sheetViews>
    <sheetView showGridLines="0" zoomScale="90" zoomScaleNormal="90" workbookViewId="0">
      <selection activeCell="H75" sqref="H75"/>
    </sheetView>
  </sheetViews>
  <sheetFormatPr baseColWidth="10" defaultRowHeight="13.2" x14ac:dyDescent="0.25"/>
  <cols>
    <col min="1" max="2" width="11.44140625" style="3"/>
    <col min="3" max="3" width="13.5546875" style="3" customWidth="1"/>
    <col min="4" max="4" width="12.33203125" style="3" customWidth="1"/>
    <col min="5" max="17" width="11.44140625" style="3"/>
  </cols>
  <sheetData>
    <row r="4" spans="1:16" x14ac:dyDescent="0.25">
      <c r="M4" s="335" t="s">
        <v>151</v>
      </c>
    </row>
    <row r="7" spans="1:16" ht="15.6" x14ac:dyDescent="0.3">
      <c r="A7" s="453" t="s">
        <v>211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</row>
    <row r="8" spans="1:16" x14ac:dyDescent="0.25">
      <c r="A8" s="454" t="s">
        <v>207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</row>
    <row r="10" spans="1:16" x14ac:dyDescent="0.25">
      <c r="N10" s="306" t="s">
        <v>483</v>
      </c>
      <c r="O10" s="8">
        <v>2750.4527820000003</v>
      </c>
      <c r="P10" s="7">
        <f>+O10/$O$27</f>
        <v>0.21358437889337017</v>
      </c>
    </row>
    <row r="11" spans="1:16" x14ac:dyDescent="0.25">
      <c r="F11" s="457" t="s">
        <v>177</v>
      </c>
      <c r="G11" s="457"/>
      <c r="H11" s="457"/>
      <c r="N11" s="306" t="s">
        <v>186</v>
      </c>
      <c r="O11" s="8">
        <v>1936.101988999998</v>
      </c>
      <c r="P11" s="7">
        <f t="shared" ref="P11:P26" si="0">+O11/$O$27</f>
        <v>0.15034656966337376</v>
      </c>
    </row>
    <row r="12" spans="1:16" x14ac:dyDescent="0.25">
      <c r="N12" s="306" t="s">
        <v>176</v>
      </c>
      <c r="O12" s="8">
        <v>1863.561168</v>
      </c>
      <c r="P12" s="7">
        <f t="shared" si="0"/>
        <v>0.1447134657980409</v>
      </c>
    </row>
    <row r="13" spans="1:16" x14ac:dyDescent="0.25">
      <c r="N13" s="306" t="s">
        <v>193</v>
      </c>
      <c r="O13" s="8">
        <v>1446.6161889999998</v>
      </c>
      <c r="P13" s="7">
        <f t="shared" si="0"/>
        <v>0.11233591147126958</v>
      </c>
    </row>
    <row r="14" spans="1:16" x14ac:dyDescent="0.25">
      <c r="N14" s="306" t="s">
        <v>192</v>
      </c>
      <c r="O14" s="8">
        <v>1106.0992760000001</v>
      </c>
      <c r="P14" s="7">
        <f t="shared" si="0"/>
        <v>8.5893322148609938E-2</v>
      </c>
    </row>
    <row r="15" spans="1:16" x14ac:dyDescent="0.25">
      <c r="N15" s="306" t="s">
        <v>190</v>
      </c>
      <c r="O15" s="8">
        <v>1027.1847440000004</v>
      </c>
      <c r="P15" s="7">
        <f t="shared" si="0"/>
        <v>7.9765272464141321E-2</v>
      </c>
    </row>
    <row r="16" spans="1:16" x14ac:dyDescent="0.25">
      <c r="N16" s="306" t="s">
        <v>180</v>
      </c>
      <c r="O16" s="8">
        <v>646.4191770000001</v>
      </c>
      <c r="P16" s="7">
        <f t="shared" si="0"/>
        <v>5.0197203648744013E-2</v>
      </c>
    </row>
    <row r="17" spans="14:16" x14ac:dyDescent="0.25">
      <c r="N17" s="306" t="s">
        <v>181</v>
      </c>
      <c r="O17" s="8">
        <v>639.77014599999995</v>
      </c>
      <c r="P17" s="7">
        <f t="shared" si="0"/>
        <v>4.9680878058400615E-2</v>
      </c>
    </row>
    <row r="18" spans="14:16" x14ac:dyDescent="0.25">
      <c r="N18" s="306" t="s">
        <v>178</v>
      </c>
      <c r="O18" s="8">
        <v>585.06470400000001</v>
      </c>
      <c r="P18" s="7">
        <f t="shared" si="0"/>
        <v>4.5432767373453295E-2</v>
      </c>
    </row>
    <row r="19" spans="14:16" x14ac:dyDescent="0.25">
      <c r="N19" s="306" t="s">
        <v>179</v>
      </c>
      <c r="O19" s="8">
        <v>415.83323100000007</v>
      </c>
      <c r="P19" s="7">
        <f t="shared" si="0"/>
        <v>3.2291222357133463E-2</v>
      </c>
    </row>
    <row r="20" spans="14:16" x14ac:dyDescent="0.25">
      <c r="N20" s="306" t="s">
        <v>182</v>
      </c>
      <c r="O20" s="8">
        <v>190.50389399999997</v>
      </c>
      <c r="P20" s="7">
        <f t="shared" si="0"/>
        <v>1.4793439154105944E-2</v>
      </c>
    </row>
    <row r="21" spans="14:16" x14ac:dyDescent="0.25">
      <c r="N21" s="306" t="s">
        <v>184</v>
      </c>
      <c r="O21" s="8">
        <v>140.79503500000001</v>
      </c>
      <c r="P21" s="7">
        <f t="shared" si="0"/>
        <v>1.0933334430805478E-2</v>
      </c>
    </row>
    <row r="22" spans="14:16" x14ac:dyDescent="0.25">
      <c r="N22" s="306" t="s">
        <v>175</v>
      </c>
      <c r="O22" s="8">
        <v>111.390298</v>
      </c>
      <c r="P22" s="7">
        <f t="shared" si="0"/>
        <v>8.6499313017755382E-3</v>
      </c>
    </row>
    <row r="23" spans="14:16" x14ac:dyDescent="0.25">
      <c r="N23" s="306" t="s">
        <v>195</v>
      </c>
      <c r="O23" s="8">
        <v>9.5095790000000004</v>
      </c>
      <c r="P23" s="7">
        <f t="shared" si="0"/>
        <v>7.384593320578721E-4</v>
      </c>
    </row>
    <row r="24" spans="14:16" x14ac:dyDescent="0.25">
      <c r="N24" s="306" t="s">
        <v>484</v>
      </c>
      <c r="O24" s="8">
        <v>4.822146</v>
      </c>
      <c r="P24" s="7">
        <f t="shared" si="0"/>
        <v>3.7446018527692338E-4</v>
      </c>
    </row>
    <row r="25" spans="14:16" x14ac:dyDescent="0.25">
      <c r="N25" s="306" t="s">
        <v>188</v>
      </c>
      <c r="O25" s="8">
        <v>3.095863</v>
      </c>
      <c r="P25" s="7">
        <f t="shared" si="0"/>
        <v>2.4040695420088313E-4</v>
      </c>
    </row>
    <row r="26" spans="14:16" x14ac:dyDescent="0.25">
      <c r="N26" s="306" t="s">
        <v>194</v>
      </c>
      <c r="O26" s="8">
        <v>0.37315100000000001</v>
      </c>
      <c r="P26" s="7">
        <f t="shared" si="0"/>
        <v>2.8976765240262164E-5</v>
      </c>
    </row>
    <row r="27" spans="14:16" x14ac:dyDescent="0.25">
      <c r="N27" s="1"/>
      <c r="O27" s="8">
        <f>SUM(O10:O26)</f>
        <v>12877.593371999999</v>
      </c>
      <c r="P27" s="7"/>
    </row>
    <row r="28" spans="14:16" x14ac:dyDescent="0.25">
      <c r="N28" s="1"/>
      <c r="O28" s="1"/>
      <c r="P28" s="7"/>
    </row>
    <row r="29" spans="14:16" x14ac:dyDescent="0.25">
      <c r="P29" s="31"/>
    </row>
    <row r="30" spans="14:16" x14ac:dyDescent="0.25">
      <c r="P30" s="31"/>
    </row>
    <row r="31" spans="14:16" x14ac:dyDescent="0.25">
      <c r="P31" s="31"/>
    </row>
    <row r="32" spans="14:16" x14ac:dyDescent="0.25">
      <c r="P32" s="31"/>
    </row>
    <row r="34" spans="1:17" x14ac:dyDescent="0.25">
      <c r="A34" s="48"/>
      <c r="B34" s="48"/>
      <c r="C34" s="48"/>
    </row>
    <row r="37" spans="1:17" ht="12.75" customHeight="1" x14ac:dyDescent="0.25"/>
    <row r="38" spans="1:17" ht="12.75" customHeight="1" x14ac:dyDescent="0.25"/>
    <row r="39" spans="1:17" ht="12.75" customHeight="1" x14ac:dyDescent="0.25">
      <c r="A39" s="48"/>
      <c r="B39" s="48"/>
      <c r="C39" s="48"/>
    </row>
    <row r="40" spans="1:17" s="1" customFormat="1" x14ac:dyDescent="0.25">
      <c r="A40" s="48"/>
      <c r="B40" s="37"/>
      <c r="C40" s="37"/>
      <c r="D40" s="22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</row>
    <row r="41" spans="1:17" s="1" customFormat="1" ht="20.399999999999999" x14ac:dyDescent="0.25">
      <c r="A41" s="48"/>
      <c r="B41" s="34" t="s">
        <v>3</v>
      </c>
      <c r="C41" s="57">
        <v>24717.337042902189</v>
      </c>
      <c r="D41" s="7">
        <f>+C41/$C$45</f>
        <v>0.79446685968266473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</row>
    <row r="42" spans="1:17" s="1" customFormat="1" ht="20.399999999999999" x14ac:dyDescent="0.25">
      <c r="A42" s="48"/>
      <c r="B42" s="34" t="s">
        <v>5</v>
      </c>
      <c r="C42" s="57">
        <v>6350.8204939739944</v>
      </c>
      <c r="D42" s="7">
        <f t="shared" ref="D42:D43" si="1">+C42/$C$45</f>
        <v>0.20412864077947651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</row>
    <row r="43" spans="1:17" s="1" customFormat="1" ht="20.399999999999999" x14ac:dyDescent="0.25">
      <c r="A43" s="48"/>
      <c r="B43" s="34" t="s">
        <v>7</v>
      </c>
      <c r="C43" s="57">
        <v>43.696584735730298</v>
      </c>
      <c r="D43" s="7">
        <f t="shared" si="1"/>
        <v>1.4044995378586702E-3</v>
      </c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</row>
    <row r="44" spans="1:17" s="1" customFormat="1" x14ac:dyDescent="0.25">
      <c r="A44" s="48"/>
      <c r="B44" s="37"/>
      <c r="C44" s="38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</row>
    <row r="45" spans="1:17" s="2" customFormat="1" x14ac:dyDescent="0.25">
      <c r="A45" s="3"/>
      <c r="B45" s="1"/>
      <c r="C45" s="32">
        <f>SUM(C41:C44)</f>
        <v>31111.854121611916</v>
      </c>
      <c r="D45" s="1"/>
      <c r="E45" s="1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</row>
    <row r="46" spans="1:17" s="2" customFormat="1" x14ac:dyDescent="0.25">
      <c r="A46" s="3"/>
      <c r="B46" s="1"/>
      <c r="C46" s="1"/>
      <c r="D46" s="1"/>
      <c r="E46" s="1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</row>
    <row r="47" spans="1:17" x14ac:dyDescent="0.25">
      <c r="B47" s="458"/>
      <c r="C47" s="458"/>
      <c r="D47" s="45"/>
      <c r="E47" s="1"/>
    </row>
    <row r="48" spans="1:17" x14ac:dyDescent="0.25">
      <c r="B48" s="458"/>
      <c r="C48" s="458"/>
      <c r="D48" s="45"/>
      <c r="E48" s="1"/>
    </row>
    <row r="49" spans="2:5" x14ac:dyDescent="0.25">
      <c r="B49" s="458"/>
      <c r="C49" s="458"/>
      <c r="D49" s="45"/>
      <c r="E49" s="1"/>
    </row>
  </sheetData>
  <sortState xmlns:xlrd2="http://schemas.microsoft.com/office/spreadsheetml/2017/richdata2" ref="N10:P33">
    <sortCondition descending="1" ref="P10"/>
  </sortState>
  <mergeCells count="6">
    <mergeCell ref="B49:C49"/>
    <mergeCell ref="A7:K7"/>
    <mergeCell ref="A8:K8"/>
    <mergeCell ref="B47:C47"/>
    <mergeCell ref="B48:C48"/>
    <mergeCell ref="F11:H11"/>
  </mergeCells>
  <hyperlinks>
    <hyperlink ref="M4" location="ÍNDICE!A1" display="INDICE" xr:uid="{00000000-0004-0000-5200-000000000000}"/>
  </hyperlinks>
  <pageMargins left="0.75" right="0.75" top="1" bottom="1" header="0" footer="0"/>
  <pageSetup paperSize="9" orientation="landscape" r:id="rId1"/>
  <headerFooter alignWithMargins="0"/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sheetPr codeName="Hoja78"/>
  <dimension ref="A3:P50"/>
  <sheetViews>
    <sheetView showGridLines="0" zoomScale="90" zoomScaleNormal="90" workbookViewId="0">
      <selection activeCell="F5" sqref="F5"/>
    </sheetView>
  </sheetViews>
  <sheetFormatPr baseColWidth="10" defaultColWidth="11.44140625" defaultRowHeight="13.2" x14ac:dyDescent="0.25"/>
  <cols>
    <col min="1" max="1" width="0.6640625" style="26" customWidth="1"/>
    <col min="2" max="2" width="9.33203125" style="26" customWidth="1"/>
    <col min="3" max="3" width="13.88671875" style="26" customWidth="1"/>
    <col min="4" max="4" width="27.88671875" style="26" customWidth="1"/>
    <col min="5" max="16384" width="11.44140625" style="26"/>
  </cols>
  <sheetData>
    <row r="3" spans="1:15" x14ac:dyDescent="0.25">
      <c r="M3" s="3"/>
    </row>
    <row r="4" spans="1:15" x14ac:dyDescent="0.25">
      <c r="M4" s="335" t="s">
        <v>151</v>
      </c>
    </row>
    <row r="6" spans="1:15" x14ac:dyDescent="0.25">
      <c r="M6" s="3"/>
    </row>
    <row r="7" spans="1:15" ht="15.6" x14ac:dyDescent="0.3">
      <c r="A7" s="463" t="s">
        <v>212</v>
      </c>
      <c r="B7" s="463"/>
      <c r="C7" s="463"/>
      <c r="D7" s="463"/>
      <c r="E7" s="463"/>
      <c r="F7" s="463"/>
      <c r="G7" s="463"/>
      <c r="H7" s="463"/>
      <c r="I7" s="463"/>
      <c r="J7" s="463"/>
      <c r="K7" s="463"/>
      <c r="M7" s="3"/>
    </row>
    <row r="8" spans="1:15" x14ac:dyDescent="0.25">
      <c r="A8" s="464" t="s">
        <v>207</v>
      </c>
      <c r="B8" s="464"/>
      <c r="C8" s="464"/>
      <c r="D8" s="464"/>
      <c r="E8" s="464"/>
      <c r="F8" s="464"/>
      <c r="G8" s="464"/>
      <c r="H8" s="464"/>
      <c r="I8" s="464"/>
      <c r="J8" s="464"/>
      <c r="K8" s="464"/>
      <c r="M8" s="3"/>
    </row>
    <row r="9" spans="1:15" x14ac:dyDescent="0.25">
      <c r="L9" s="25"/>
      <c r="M9" s="306" t="s">
        <v>176</v>
      </c>
      <c r="N9" s="8">
        <v>9334.5520989999986</v>
      </c>
      <c r="O9" s="27">
        <f>+N9/$N$27</f>
        <v>0.40189215174026338</v>
      </c>
    </row>
    <row r="10" spans="1:15" x14ac:dyDescent="0.25">
      <c r="L10" s="25"/>
      <c r="M10" s="306" t="s">
        <v>193</v>
      </c>
      <c r="N10" s="8">
        <v>4407.1031180000009</v>
      </c>
      <c r="O10" s="27">
        <f t="shared" ref="O10:O27" si="0">+N10/$N$27</f>
        <v>0.18974452509874459</v>
      </c>
    </row>
    <row r="11" spans="1:15" x14ac:dyDescent="0.25">
      <c r="F11" s="449" t="s">
        <v>177</v>
      </c>
      <c r="G11" s="449"/>
      <c r="H11" s="449"/>
      <c r="L11" s="25"/>
      <c r="M11" s="306" t="s">
        <v>190</v>
      </c>
      <c r="N11" s="8">
        <v>3176.3130059999994</v>
      </c>
      <c r="O11" s="27">
        <f t="shared" si="0"/>
        <v>0.13675377833272556</v>
      </c>
    </row>
    <row r="12" spans="1:15" x14ac:dyDescent="0.25">
      <c r="L12" s="25"/>
      <c r="M12" s="306" t="s">
        <v>186</v>
      </c>
      <c r="N12" s="8">
        <v>2473.6567440000013</v>
      </c>
      <c r="O12" s="27">
        <f t="shared" si="0"/>
        <v>0.10650143905881418</v>
      </c>
    </row>
    <row r="13" spans="1:15" x14ac:dyDescent="0.25">
      <c r="L13" s="25"/>
      <c r="M13" s="306" t="s">
        <v>181</v>
      </c>
      <c r="N13" s="8">
        <v>1067.756909</v>
      </c>
      <c r="O13" s="27">
        <f t="shared" si="0"/>
        <v>4.5971474275612441E-2</v>
      </c>
    </row>
    <row r="14" spans="1:15" x14ac:dyDescent="0.25">
      <c r="L14" s="25"/>
      <c r="M14" s="306" t="s">
        <v>180</v>
      </c>
      <c r="N14" s="8">
        <v>833.65988900000059</v>
      </c>
      <c r="O14" s="27">
        <f t="shared" si="0"/>
        <v>3.5892602350535062E-2</v>
      </c>
    </row>
    <row r="15" spans="1:15" x14ac:dyDescent="0.25">
      <c r="L15" s="25"/>
      <c r="M15" s="306" t="s">
        <v>192</v>
      </c>
      <c r="N15" s="8">
        <v>591.432006</v>
      </c>
      <c r="O15" s="27">
        <f t="shared" si="0"/>
        <v>2.5463662206659497E-2</v>
      </c>
    </row>
    <row r="16" spans="1:15" x14ac:dyDescent="0.25">
      <c r="L16" s="25"/>
      <c r="M16" s="306" t="s">
        <v>178</v>
      </c>
      <c r="N16" s="8">
        <v>424.98834499999998</v>
      </c>
      <c r="O16" s="27">
        <f t="shared" si="0"/>
        <v>1.8297555000510519E-2</v>
      </c>
    </row>
    <row r="17" spans="12:15" x14ac:dyDescent="0.25">
      <c r="L17" s="25"/>
      <c r="M17" s="306" t="s">
        <v>184</v>
      </c>
      <c r="N17" s="8">
        <v>257.14221199999997</v>
      </c>
      <c r="O17" s="27">
        <f t="shared" si="0"/>
        <v>1.1071065412447807E-2</v>
      </c>
    </row>
    <row r="18" spans="12:15" x14ac:dyDescent="0.25">
      <c r="L18" s="25"/>
      <c r="M18" s="306" t="s">
        <v>195</v>
      </c>
      <c r="N18" s="8">
        <v>214.70263599999998</v>
      </c>
      <c r="O18" s="27">
        <f t="shared" si="0"/>
        <v>9.2438612427467627E-3</v>
      </c>
    </row>
    <row r="19" spans="12:15" x14ac:dyDescent="0.25">
      <c r="L19" s="25"/>
      <c r="M19" s="306" t="s">
        <v>182</v>
      </c>
      <c r="N19" s="8">
        <v>199.11721700000001</v>
      </c>
      <c r="O19" s="27">
        <f t="shared" si="0"/>
        <v>8.5728426966769841E-3</v>
      </c>
    </row>
    <row r="20" spans="12:15" x14ac:dyDescent="0.25">
      <c r="L20" s="25"/>
      <c r="M20" s="306" t="s">
        <v>175</v>
      </c>
      <c r="N20" s="8">
        <v>105.88622100000001</v>
      </c>
      <c r="O20" s="27">
        <f t="shared" si="0"/>
        <v>4.5588519669726756E-3</v>
      </c>
    </row>
    <row r="21" spans="12:15" x14ac:dyDescent="0.25">
      <c r="L21" s="25"/>
      <c r="M21" s="306" t="s">
        <v>484</v>
      </c>
      <c r="N21" s="8">
        <v>65.531059999999997</v>
      </c>
      <c r="O21" s="27">
        <f t="shared" si="0"/>
        <v>2.8213907244721143E-3</v>
      </c>
    </row>
    <row r="22" spans="12:15" x14ac:dyDescent="0.25">
      <c r="L22" s="25"/>
      <c r="M22" s="306" t="s">
        <v>179</v>
      </c>
      <c r="N22" s="8">
        <v>48.472777999999991</v>
      </c>
      <c r="O22" s="27">
        <f t="shared" si="0"/>
        <v>2.0869591646861191E-3</v>
      </c>
    </row>
    <row r="23" spans="12:15" x14ac:dyDescent="0.25">
      <c r="L23" s="25"/>
      <c r="M23" s="306" t="s">
        <v>482</v>
      </c>
      <c r="N23" s="8">
        <v>11.402881999999998</v>
      </c>
      <c r="O23" s="27">
        <f t="shared" si="0"/>
        <v>4.9094254704639339E-4</v>
      </c>
    </row>
    <row r="24" spans="12:15" x14ac:dyDescent="0.25">
      <c r="L24" s="25"/>
      <c r="M24" s="306" t="s">
        <v>188</v>
      </c>
      <c r="N24" s="8">
        <v>9.1697649999999999</v>
      </c>
      <c r="O24" s="27">
        <f t="shared" si="0"/>
        <v>3.9479736657073818E-4</v>
      </c>
    </row>
    <row r="25" spans="12:15" x14ac:dyDescent="0.25">
      <c r="L25" s="25"/>
      <c r="M25" s="306" t="s">
        <v>483</v>
      </c>
      <c r="N25" s="8">
        <v>5.5986570000000002</v>
      </c>
      <c r="O25" s="27">
        <f t="shared" si="0"/>
        <v>2.4104598535871198E-4</v>
      </c>
    </row>
    <row r="26" spans="12:15" x14ac:dyDescent="0.25">
      <c r="L26" s="25"/>
      <c r="M26" s="306" t="s">
        <v>189</v>
      </c>
      <c r="N26" s="8">
        <v>2.4500000000000001E-2</v>
      </c>
      <c r="O26" s="27">
        <f t="shared" si="0"/>
        <v>1.0548291565795945E-6</v>
      </c>
    </row>
    <row r="27" spans="12:15" x14ac:dyDescent="0.25">
      <c r="L27" s="25"/>
      <c r="M27" s="25"/>
      <c r="N27" s="323">
        <f>SUM(N9:N26)</f>
        <v>23226.510043999999</v>
      </c>
      <c r="O27" s="27">
        <f t="shared" si="0"/>
        <v>1</v>
      </c>
    </row>
    <row r="28" spans="12:15" x14ac:dyDescent="0.25">
      <c r="L28" s="25"/>
      <c r="M28" s="25"/>
      <c r="N28" s="25"/>
      <c r="O28" s="27"/>
    </row>
    <row r="29" spans="12:15" x14ac:dyDescent="0.25">
      <c r="L29" s="25"/>
      <c r="O29" s="182"/>
    </row>
    <row r="30" spans="12:15" x14ac:dyDescent="0.25">
      <c r="L30" s="25"/>
      <c r="O30" s="182"/>
    </row>
    <row r="31" spans="12:15" x14ac:dyDescent="0.25">
      <c r="L31" s="25"/>
      <c r="O31" s="182"/>
    </row>
    <row r="32" spans="12:15" x14ac:dyDescent="0.25">
      <c r="L32" s="25"/>
      <c r="O32" s="182"/>
    </row>
    <row r="33" spans="1:16" x14ac:dyDescent="0.25">
      <c r="L33" s="25"/>
    </row>
    <row r="36" spans="1:16" x14ac:dyDescent="0.25">
      <c r="M36" s="25"/>
      <c r="N36" s="25"/>
      <c r="O36" s="25"/>
    </row>
    <row r="40" spans="1:16" s="25" customFormat="1" x14ac:dyDescent="0.25">
      <c r="A40" s="26"/>
      <c r="B40" s="26"/>
      <c r="C40" s="26"/>
      <c r="D40" s="26"/>
      <c r="F40" s="26"/>
      <c r="G40" s="26"/>
      <c r="H40" s="26"/>
      <c r="I40" s="26"/>
      <c r="J40" s="26"/>
      <c r="K40" s="26"/>
      <c r="L40" s="26"/>
      <c r="M40" s="26"/>
      <c r="N40" s="26"/>
      <c r="O40" s="26"/>
      <c r="P40" s="26"/>
    </row>
    <row r="41" spans="1:16" ht="20.25" customHeight="1" x14ac:dyDescent="0.25">
      <c r="B41" s="58" t="s">
        <v>3</v>
      </c>
      <c r="C41" s="59">
        <v>14575.200061657311</v>
      </c>
      <c r="D41" s="27">
        <f>+C41/$C$44</f>
        <v>0.597819093492166</v>
      </c>
      <c r="E41" s="25"/>
    </row>
    <row r="42" spans="1:16" ht="26.25" customHeight="1" x14ac:dyDescent="0.25">
      <c r="B42" s="58" t="s">
        <v>5</v>
      </c>
      <c r="C42" s="59">
        <v>9648.4102135926514</v>
      </c>
      <c r="D42" s="27">
        <f>+C42/$C$44</f>
        <v>0.39574097255133311</v>
      </c>
      <c r="E42" s="25"/>
    </row>
    <row r="43" spans="1:16" ht="25.5" customHeight="1" x14ac:dyDescent="0.25">
      <c r="B43" s="58" t="s">
        <v>7</v>
      </c>
      <c r="C43" s="59">
        <v>157.00958169729191</v>
      </c>
      <c r="D43" s="27">
        <f>+C43/$C$44</f>
        <v>6.4399339565007832E-3</v>
      </c>
      <c r="E43" s="25"/>
    </row>
    <row r="44" spans="1:16" x14ac:dyDescent="0.25">
      <c r="B44" s="29"/>
      <c r="C44" s="30">
        <f>+SUM(C41:C43)</f>
        <v>24380.619856947258</v>
      </c>
      <c r="D44" s="25"/>
      <c r="E44" s="25"/>
    </row>
    <row r="45" spans="1:16" x14ac:dyDescent="0.25">
      <c r="B45" s="25"/>
      <c r="C45" s="25"/>
      <c r="D45" s="25"/>
      <c r="E45" s="25"/>
    </row>
    <row r="46" spans="1:16" s="28" customFormat="1" x14ac:dyDescent="0.25">
      <c r="A46" s="26"/>
      <c r="B46" s="25"/>
      <c r="C46" s="25"/>
      <c r="D46" s="25"/>
      <c r="E46" s="25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</row>
    <row r="47" spans="1:16" s="28" customFormat="1" x14ac:dyDescent="0.25">
      <c r="A47" s="26"/>
      <c r="B47" s="26"/>
      <c r="C47" s="26"/>
      <c r="D47" s="26"/>
      <c r="E47" s="25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</row>
    <row r="48" spans="1:16" s="28" customFormat="1" x14ac:dyDescent="0.25">
      <c r="A48" s="26"/>
      <c r="B48" s="458"/>
      <c r="C48" s="458"/>
      <c r="D48" s="45"/>
      <c r="E48" s="25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</row>
    <row r="49" spans="1:16" s="28" customFormat="1" x14ac:dyDescent="0.25">
      <c r="A49" s="26"/>
      <c r="B49" s="456"/>
      <c r="C49" s="456"/>
      <c r="D49" s="39"/>
      <c r="E49" s="26"/>
      <c r="F49" s="26"/>
      <c r="G49" s="26"/>
      <c r="H49" s="26"/>
      <c r="I49" s="26"/>
      <c r="J49" s="26"/>
      <c r="K49" s="26"/>
      <c r="L49" s="26"/>
      <c r="M49" s="26"/>
      <c r="N49" s="26"/>
      <c r="O49" s="26"/>
      <c r="P49" s="26"/>
    </row>
    <row r="50" spans="1:16" s="28" customFormat="1" x14ac:dyDescent="0.25">
      <c r="A50" s="26"/>
      <c r="B50" s="456"/>
      <c r="C50" s="456"/>
      <c r="D50" s="39"/>
      <c r="E50" s="26"/>
      <c r="F50" s="26"/>
      <c r="G50" s="26"/>
      <c r="H50" s="26"/>
      <c r="I50" s="26"/>
      <c r="J50" s="26"/>
      <c r="K50" s="26"/>
      <c r="L50" s="26"/>
      <c r="M50" s="26"/>
      <c r="N50" s="26"/>
      <c r="O50" s="26"/>
      <c r="P50" s="26"/>
    </row>
  </sheetData>
  <sortState xmlns:xlrd2="http://schemas.microsoft.com/office/spreadsheetml/2017/richdata2" ref="M9:O32">
    <sortCondition descending="1" ref="O9"/>
  </sortState>
  <mergeCells count="6">
    <mergeCell ref="B50:C50"/>
    <mergeCell ref="A7:K7"/>
    <mergeCell ref="A8:K8"/>
    <mergeCell ref="B48:C48"/>
    <mergeCell ref="B49:C49"/>
    <mergeCell ref="F11:H11"/>
  </mergeCells>
  <hyperlinks>
    <hyperlink ref="M4" location="ÍNDICE!A1" display="INDICE" xr:uid="{00000000-0004-0000-53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sheetPr codeName="Hoja79"/>
  <dimension ref="A4:P52"/>
  <sheetViews>
    <sheetView showGridLines="0" zoomScale="90" zoomScaleNormal="90" workbookViewId="0">
      <selection activeCell="A23" sqref="A23"/>
    </sheetView>
  </sheetViews>
  <sheetFormatPr baseColWidth="10" defaultRowHeight="13.2" x14ac:dyDescent="0.25"/>
  <cols>
    <col min="1" max="2" width="11.44140625" style="2"/>
    <col min="3" max="3" width="12.6640625" style="2" customWidth="1"/>
    <col min="4" max="4" width="14.33203125" style="2" customWidth="1"/>
    <col min="5" max="16" width="11.44140625" style="2"/>
  </cols>
  <sheetData>
    <row r="4" spans="3:15" x14ac:dyDescent="0.25">
      <c r="M4" s="335" t="s">
        <v>151</v>
      </c>
    </row>
    <row r="5" spans="3:15" x14ac:dyDescent="0.25">
      <c r="M5" s="28"/>
    </row>
    <row r="6" spans="3:15" x14ac:dyDescent="0.25">
      <c r="C6" s="159"/>
    </row>
    <row r="7" spans="3:15" ht="15.6" x14ac:dyDescent="0.3">
      <c r="E7" s="164"/>
      <c r="F7" s="152" t="s">
        <v>213</v>
      </c>
      <c r="G7" s="164"/>
    </row>
    <row r="8" spans="3:15" x14ac:dyDescent="0.25">
      <c r="F8" s="154" t="s">
        <v>214</v>
      </c>
      <c r="M8" s="3"/>
      <c r="N8" s="3"/>
      <c r="O8" s="3"/>
    </row>
    <row r="9" spans="3:15" x14ac:dyDescent="0.25">
      <c r="M9" s="306" t="s">
        <v>181</v>
      </c>
      <c r="N9" s="8">
        <v>414.73689000000002</v>
      </c>
      <c r="O9" s="7">
        <f>+N9/$N$22</f>
        <v>0.19108110580501769</v>
      </c>
    </row>
    <row r="10" spans="3:15" x14ac:dyDescent="0.25">
      <c r="M10" s="306" t="s">
        <v>186</v>
      </c>
      <c r="N10" s="8">
        <v>333.72182900000007</v>
      </c>
      <c r="O10" s="7">
        <f t="shared" ref="O10:O21" si="0">+N10/$N$22</f>
        <v>0.15375515815965402</v>
      </c>
    </row>
    <row r="11" spans="3:15" x14ac:dyDescent="0.25">
      <c r="F11" s="155"/>
      <c r="G11" s="155"/>
      <c r="M11" s="306" t="s">
        <v>192</v>
      </c>
      <c r="N11" s="8">
        <v>319.30862100000007</v>
      </c>
      <c r="O11" s="7">
        <f t="shared" si="0"/>
        <v>0.14711458243744679</v>
      </c>
    </row>
    <row r="12" spans="3:15" x14ac:dyDescent="0.25">
      <c r="G12" s="449" t="s">
        <v>177</v>
      </c>
      <c r="H12" s="449"/>
      <c r="I12" s="449"/>
      <c r="M12" s="306" t="s">
        <v>180</v>
      </c>
      <c r="N12" s="8">
        <v>304.23641499999997</v>
      </c>
      <c r="O12" s="7">
        <f t="shared" si="0"/>
        <v>0.14017038755427388</v>
      </c>
    </row>
    <row r="13" spans="3:15" x14ac:dyDescent="0.25">
      <c r="M13" s="306" t="s">
        <v>190</v>
      </c>
      <c r="N13" s="8">
        <v>218.61253600000001</v>
      </c>
      <c r="O13" s="7">
        <f t="shared" si="0"/>
        <v>0.10072102609854464</v>
      </c>
    </row>
    <row r="14" spans="3:15" x14ac:dyDescent="0.25">
      <c r="M14" s="306" t="s">
        <v>179</v>
      </c>
      <c r="N14" s="8">
        <v>179.76364200000003</v>
      </c>
      <c r="O14" s="7">
        <f t="shared" si="0"/>
        <v>8.2822233384875224E-2</v>
      </c>
    </row>
    <row r="15" spans="3:15" x14ac:dyDescent="0.25">
      <c r="M15" s="306" t="s">
        <v>483</v>
      </c>
      <c r="N15" s="8">
        <v>167.56348800000001</v>
      </c>
      <c r="O15" s="7">
        <f t="shared" si="0"/>
        <v>7.7201274715605381E-2</v>
      </c>
    </row>
    <row r="16" spans="3:15" x14ac:dyDescent="0.25">
      <c r="M16" s="306" t="s">
        <v>193</v>
      </c>
      <c r="N16" s="8">
        <v>115.26296099999999</v>
      </c>
      <c r="O16" s="7">
        <f t="shared" si="0"/>
        <v>5.3104931288462484E-2</v>
      </c>
    </row>
    <row r="17" spans="13:15" x14ac:dyDescent="0.25">
      <c r="M17" s="306" t="s">
        <v>184</v>
      </c>
      <c r="N17" s="8">
        <v>80.88160400000001</v>
      </c>
      <c r="O17" s="7">
        <f t="shared" si="0"/>
        <v>3.726446020175235E-2</v>
      </c>
    </row>
    <row r="18" spans="13:15" x14ac:dyDescent="0.25">
      <c r="M18" s="306" t="s">
        <v>178</v>
      </c>
      <c r="N18" s="8">
        <v>11.952553999999999</v>
      </c>
      <c r="O18" s="7">
        <f t="shared" si="0"/>
        <v>5.5068822923231816E-3</v>
      </c>
    </row>
    <row r="19" spans="13:15" x14ac:dyDescent="0.25">
      <c r="M19" s="306" t="s">
        <v>176</v>
      </c>
      <c r="N19" s="8">
        <v>11.078419</v>
      </c>
      <c r="O19" s="7">
        <f t="shared" si="0"/>
        <v>5.1041433837518482E-3</v>
      </c>
    </row>
    <row r="20" spans="13:15" x14ac:dyDescent="0.25">
      <c r="M20" s="306" t="s">
        <v>182</v>
      </c>
      <c r="N20" s="8">
        <v>10.434371000000001</v>
      </c>
      <c r="O20" s="7">
        <f t="shared" si="0"/>
        <v>4.807412113882149E-3</v>
      </c>
    </row>
    <row r="21" spans="13:15" x14ac:dyDescent="0.25">
      <c r="M21" s="306" t="s">
        <v>195</v>
      </c>
      <c r="N21" s="8">
        <v>2.9223340000000002</v>
      </c>
      <c r="O21" s="7">
        <f t="shared" si="0"/>
        <v>1.3464025644104158E-3</v>
      </c>
    </row>
    <row r="22" spans="13:15" x14ac:dyDescent="0.25">
      <c r="M22" s="1"/>
      <c r="N22" s="8">
        <f>SUM(N9:N21)</f>
        <v>2170.4756640000001</v>
      </c>
      <c r="O22" s="7"/>
    </row>
    <row r="23" spans="13:15" x14ac:dyDescent="0.25">
      <c r="M23" s="1"/>
      <c r="N23" s="1"/>
      <c r="O23" s="7"/>
    </row>
    <row r="24" spans="13:15" x14ac:dyDescent="0.25">
      <c r="M24" s="1"/>
      <c r="N24" s="1"/>
      <c r="O24" s="7"/>
    </row>
    <row r="25" spans="13:15" x14ac:dyDescent="0.25">
      <c r="M25" s="1"/>
      <c r="N25" s="1"/>
      <c r="O25" s="7"/>
    </row>
    <row r="26" spans="13:15" x14ac:dyDescent="0.25">
      <c r="M26" s="3"/>
      <c r="N26" s="3"/>
      <c r="O26" s="31"/>
    </row>
    <row r="27" spans="13:15" x14ac:dyDescent="0.25">
      <c r="M27" s="3"/>
      <c r="N27" s="3"/>
      <c r="O27" s="31"/>
    </row>
    <row r="28" spans="13:15" x14ac:dyDescent="0.25">
      <c r="M28" s="3"/>
      <c r="N28" s="3"/>
      <c r="O28" s="31"/>
    </row>
    <row r="29" spans="13:15" x14ac:dyDescent="0.25">
      <c r="M29" s="3"/>
      <c r="N29" s="3"/>
      <c r="O29" s="31"/>
    </row>
    <row r="30" spans="13:15" x14ac:dyDescent="0.25">
      <c r="M30" s="3"/>
      <c r="N30" s="3"/>
      <c r="O30" s="31"/>
    </row>
    <row r="31" spans="13:15" x14ac:dyDescent="0.25">
      <c r="M31" s="3"/>
      <c r="N31" s="3"/>
      <c r="O31" s="31"/>
    </row>
    <row r="32" spans="13:15" x14ac:dyDescent="0.25">
      <c r="M32" s="3"/>
      <c r="N32" s="3"/>
      <c r="O32" s="31"/>
    </row>
    <row r="33" spans="1:16" x14ac:dyDescent="0.25">
      <c r="M33" s="3"/>
      <c r="N33" s="3"/>
      <c r="O33" s="3"/>
    </row>
    <row r="34" spans="1:16" x14ac:dyDescent="0.25">
      <c r="M34" s="3"/>
      <c r="N34" s="3"/>
      <c r="O34" s="3"/>
    </row>
    <row r="35" spans="1:16" x14ac:dyDescent="0.25">
      <c r="M35" s="3"/>
      <c r="N35" s="3"/>
      <c r="O35" s="3"/>
    </row>
    <row r="36" spans="1:16" x14ac:dyDescent="0.25">
      <c r="M36" s="3"/>
      <c r="N36" s="3"/>
      <c r="O36" s="3"/>
    </row>
    <row r="37" spans="1:16" x14ac:dyDescent="0.25">
      <c r="B37" s="40"/>
      <c r="C37" s="40"/>
      <c r="D37" s="40"/>
      <c r="M37" s="3"/>
      <c r="N37" s="3"/>
      <c r="O37" s="3"/>
    </row>
    <row r="38" spans="1:16" s="2" customFormat="1" x14ac:dyDescent="0.25">
      <c r="B38" s="40"/>
      <c r="C38" s="40"/>
      <c r="D38" s="60"/>
    </row>
    <row r="39" spans="1:16" s="2" customFormat="1" x14ac:dyDescent="0.25">
      <c r="B39" s="61"/>
      <c r="C39" s="62"/>
      <c r="D39" s="40"/>
    </row>
    <row r="40" spans="1:16" s="2" customFormat="1" x14ac:dyDescent="0.25">
      <c r="A40" s="3"/>
      <c r="B40" s="324"/>
      <c r="C40" s="325"/>
      <c r="D40" s="48"/>
    </row>
    <row r="41" spans="1:16" s="2" customFormat="1" x14ac:dyDescent="0.25">
      <c r="C41" s="62"/>
      <c r="D41" s="40"/>
    </row>
    <row r="42" spans="1:16" s="2" customFormat="1" x14ac:dyDescent="0.25">
      <c r="B42" s="1"/>
      <c r="C42" s="1"/>
      <c r="D42" s="1"/>
      <c r="E42" s="1"/>
    </row>
    <row r="43" spans="1:16" s="1" customFormat="1" x14ac:dyDescent="0.25">
      <c r="A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</row>
    <row r="44" spans="1:16" s="1" customFormat="1" x14ac:dyDescent="0.25">
      <c r="A44" s="2"/>
      <c r="B44" s="1" t="s">
        <v>3</v>
      </c>
      <c r="C44" s="20">
        <v>5052.2133343221294</v>
      </c>
      <c r="D44" s="7">
        <f>+C44/$C$46</f>
        <v>0.9842590777969451</v>
      </c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</row>
    <row r="45" spans="1:16" s="1" customFormat="1" x14ac:dyDescent="0.25">
      <c r="A45" s="2"/>
      <c r="B45" s="1" t="s">
        <v>5</v>
      </c>
      <c r="C45" s="20">
        <v>80.798337391822201</v>
      </c>
      <c r="D45" s="7">
        <f>+C45/$C$46</f>
        <v>1.5740922203054921E-2</v>
      </c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</row>
    <row r="46" spans="1:16" s="1" customFormat="1" x14ac:dyDescent="0.25">
      <c r="A46" s="2"/>
      <c r="C46" s="172">
        <f>SUM(C44:C45)</f>
        <v>5133.0116717139517</v>
      </c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</row>
    <row r="47" spans="1:16" s="2" customFormat="1" x14ac:dyDescent="0.25">
      <c r="B47" s="1"/>
      <c r="C47" s="1"/>
      <c r="D47" s="1"/>
      <c r="E47" s="1"/>
    </row>
    <row r="48" spans="1:16" s="2" customFormat="1" x14ac:dyDescent="0.25">
      <c r="B48" s="458"/>
      <c r="C48" s="458"/>
      <c r="D48" s="45"/>
      <c r="E48" s="1"/>
    </row>
    <row r="49" spans="1:5" s="2" customFormat="1" x14ac:dyDescent="0.25">
      <c r="A49" s="3"/>
      <c r="B49" s="458"/>
      <c r="C49" s="458"/>
      <c r="D49" s="45"/>
      <c r="E49" s="1"/>
    </row>
    <row r="50" spans="1:5" s="2" customFormat="1" x14ac:dyDescent="0.25">
      <c r="A50" s="3"/>
      <c r="B50" s="1"/>
      <c r="C50" s="1"/>
      <c r="D50" s="1"/>
      <c r="E50" s="1"/>
    </row>
    <row r="51" spans="1:5" s="2" customFormat="1" x14ac:dyDescent="0.25">
      <c r="A51" s="3"/>
      <c r="B51" s="1"/>
      <c r="C51" s="1"/>
      <c r="D51" s="1"/>
      <c r="E51" s="1"/>
    </row>
    <row r="52" spans="1:5" s="2" customFormat="1" x14ac:dyDescent="0.25">
      <c r="A52" s="3"/>
      <c r="B52" s="3"/>
      <c r="C52" s="3"/>
      <c r="D52" s="3"/>
    </row>
  </sheetData>
  <sortState xmlns:xlrd2="http://schemas.microsoft.com/office/spreadsheetml/2017/richdata2" ref="M9:O32">
    <sortCondition descending="1" ref="O9"/>
  </sortState>
  <mergeCells count="3">
    <mergeCell ref="B48:C48"/>
    <mergeCell ref="B49:C49"/>
    <mergeCell ref="G12:I12"/>
  </mergeCells>
  <hyperlinks>
    <hyperlink ref="M4" location="ÍNDICE!A1" display="INDICE" xr:uid="{00000000-0004-0000-5400-000000000000}"/>
  </hyperlinks>
  <printOptions horizontalCentered="1" verticalCentered="1"/>
  <pageMargins left="0.74803149606299213" right="0.74803149606299213" top="0.78740157480314965" bottom="0.78740157480314965" header="0" footer="0"/>
  <pageSetup paperSize="9" scale="90" orientation="landscape" r:id="rId1"/>
  <headerFooter alignWithMargins="0"/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sheetPr codeName="Hoja80"/>
  <dimension ref="A4:R53"/>
  <sheetViews>
    <sheetView showGridLines="0" zoomScale="90" zoomScaleNormal="90" workbookViewId="0">
      <selection activeCell="F1" sqref="F1"/>
    </sheetView>
  </sheetViews>
  <sheetFormatPr baseColWidth="10" defaultRowHeight="13.2" x14ac:dyDescent="0.25"/>
  <cols>
    <col min="1" max="1" width="2.88671875" style="2" customWidth="1"/>
    <col min="2" max="18" width="11.44140625" style="2"/>
  </cols>
  <sheetData>
    <row r="4" spans="1:18" x14ac:dyDescent="0.25">
      <c r="N4" s="335" t="s">
        <v>151</v>
      </c>
    </row>
    <row r="5" spans="1:18" x14ac:dyDescent="0.25">
      <c r="N5" s="28"/>
    </row>
    <row r="7" spans="1:18" ht="15.6" x14ac:dyDescent="0.3">
      <c r="A7" s="459" t="s">
        <v>215</v>
      </c>
      <c r="B7" s="459"/>
      <c r="C7" s="459"/>
      <c r="D7" s="459"/>
      <c r="E7" s="459"/>
      <c r="F7" s="459"/>
      <c r="G7" s="459"/>
      <c r="H7" s="459"/>
      <c r="I7" s="459"/>
      <c r="J7" s="459"/>
      <c r="K7" s="459"/>
      <c r="L7" s="459"/>
    </row>
    <row r="8" spans="1:18" x14ac:dyDescent="0.25">
      <c r="A8" s="460" t="s">
        <v>207</v>
      </c>
      <c r="B8" s="460"/>
      <c r="C8" s="460"/>
      <c r="D8" s="460"/>
      <c r="E8" s="460"/>
      <c r="F8" s="460"/>
      <c r="G8" s="460"/>
      <c r="H8" s="460"/>
      <c r="I8" s="460"/>
      <c r="J8" s="460"/>
      <c r="K8" s="460"/>
      <c r="L8" s="460"/>
      <c r="N8" s="3"/>
      <c r="O8" s="3"/>
      <c r="P8" s="3"/>
      <c r="Q8" s="3"/>
      <c r="R8" s="3"/>
    </row>
    <row r="9" spans="1:18" x14ac:dyDescent="0.25">
      <c r="N9" s="3"/>
      <c r="O9" s="3"/>
      <c r="P9" s="3"/>
      <c r="Q9" s="3"/>
      <c r="R9" s="3"/>
    </row>
    <row r="10" spans="1:18" x14ac:dyDescent="0.25">
      <c r="N10" s="3"/>
      <c r="O10" s="37"/>
      <c r="P10" s="37"/>
      <c r="Q10" s="37"/>
      <c r="R10" s="3"/>
    </row>
    <row r="11" spans="1:18" x14ac:dyDescent="0.25">
      <c r="G11" s="461" t="s">
        <v>177</v>
      </c>
      <c r="H11" s="461"/>
      <c r="I11" s="461"/>
      <c r="J11" s="461"/>
      <c r="N11" s="3"/>
      <c r="O11" s="307" t="s">
        <v>179</v>
      </c>
      <c r="P11" s="194">
        <v>3818.3883780000001</v>
      </c>
      <c r="Q11" s="41">
        <f>+P11/$P$26</f>
        <v>0.23468488080828384</v>
      </c>
      <c r="R11" s="3"/>
    </row>
    <row r="12" spans="1:18" x14ac:dyDescent="0.25">
      <c r="N12" s="3"/>
      <c r="O12" s="307" t="s">
        <v>192</v>
      </c>
      <c r="P12" s="194">
        <v>2886.2438880000004</v>
      </c>
      <c r="Q12" s="41">
        <f t="shared" ref="Q12:Q26" si="0">+P12/$P$26</f>
        <v>0.1773936372584774</v>
      </c>
      <c r="R12" s="3"/>
    </row>
    <row r="13" spans="1:18" x14ac:dyDescent="0.25">
      <c r="N13" s="3"/>
      <c r="O13" s="307" t="s">
        <v>190</v>
      </c>
      <c r="P13" s="194">
        <v>2354.4023699999993</v>
      </c>
      <c r="Q13" s="41">
        <f t="shared" si="0"/>
        <v>0.14470572002620705</v>
      </c>
      <c r="R13" s="3"/>
    </row>
    <row r="14" spans="1:18" x14ac:dyDescent="0.25">
      <c r="N14" s="3"/>
      <c r="O14" s="307" t="s">
        <v>195</v>
      </c>
      <c r="P14" s="194">
        <v>2279.8951580000007</v>
      </c>
      <c r="Q14" s="41">
        <f t="shared" si="0"/>
        <v>0.14012637543456655</v>
      </c>
      <c r="R14" s="3"/>
    </row>
    <row r="15" spans="1:18" x14ac:dyDescent="0.25">
      <c r="N15" s="3"/>
      <c r="O15" s="307" t="s">
        <v>180</v>
      </c>
      <c r="P15" s="194">
        <v>2121.5501540000005</v>
      </c>
      <c r="Q15" s="41">
        <f t="shared" si="0"/>
        <v>0.13039421235643786</v>
      </c>
      <c r="R15" s="3"/>
    </row>
    <row r="16" spans="1:18" x14ac:dyDescent="0.25">
      <c r="N16" s="3"/>
      <c r="O16" s="307" t="s">
        <v>186</v>
      </c>
      <c r="P16" s="194">
        <v>938.60680100000013</v>
      </c>
      <c r="Q16" s="41">
        <f t="shared" si="0"/>
        <v>5.7688428575698336E-2</v>
      </c>
      <c r="R16" s="3"/>
    </row>
    <row r="17" spans="14:18" x14ac:dyDescent="0.25">
      <c r="N17" s="3"/>
      <c r="O17" s="307" t="s">
        <v>182</v>
      </c>
      <c r="P17" s="194">
        <v>563.83239399999991</v>
      </c>
      <c r="Q17" s="41">
        <f t="shared" si="0"/>
        <v>3.4654132865093092E-2</v>
      </c>
      <c r="R17" s="3"/>
    </row>
    <row r="18" spans="14:18" x14ac:dyDescent="0.25">
      <c r="N18" s="3"/>
      <c r="O18" s="307" t="s">
        <v>184</v>
      </c>
      <c r="P18" s="194">
        <v>479.73832500000003</v>
      </c>
      <c r="Q18" s="41">
        <f t="shared" si="0"/>
        <v>2.9485563142417136E-2</v>
      </c>
      <c r="R18" s="3"/>
    </row>
    <row r="19" spans="14:18" x14ac:dyDescent="0.25">
      <c r="N19" s="3"/>
      <c r="O19" s="307" t="s">
        <v>193</v>
      </c>
      <c r="P19" s="194">
        <v>355.291066</v>
      </c>
      <c r="Q19" s="41">
        <f t="shared" si="0"/>
        <v>2.1836815227300618E-2</v>
      </c>
      <c r="R19" s="3"/>
    </row>
    <row r="20" spans="14:18" x14ac:dyDescent="0.25">
      <c r="N20" s="3"/>
      <c r="O20" s="307" t="s">
        <v>181</v>
      </c>
      <c r="P20" s="194">
        <v>148.49926500000001</v>
      </c>
      <c r="Q20" s="41">
        <f t="shared" si="0"/>
        <v>9.1270266030132885E-3</v>
      </c>
      <c r="R20" s="3"/>
    </row>
    <row r="21" spans="14:18" x14ac:dyDescent="0.25">
      <c r="N21" s="3"/>
      <c r="O21" s="307" t="s">
        <v>483</v>
      </c>
      <c r="P21" s="194">
        <v>108.07337199999999</v>
      </c>
      <c r="Q21" s="41">
        <f t="shared" si="0"/>
        <v>6.6423799560311044E-3</v>
      </c>
      <c r="R21" s="3"/>
    </row>
    <row r="22" spans="14:18" x14ac:dyDescent="0.25">
      <c r="N22" s="3"/>
      <c r="O22" s="307" t="s">
        <v>175</v>
      </c>
      <c r="P22" s="194">
        <v>76.250163999999998</v>
      </c>
      <c r="Q22" s="41">
        <f t="shared" si="0"/>
        <v>4.6864694940552468E-3</v>
      </c>
      <c r="R22" s="3"/>
    </row>
    <row r="23" spans="14:18" x14ac:dyDescent="0.25">
      <c r="N23" s="3"/>
      <c r="O23" s="307" t="s">
        <v>178</v>
      </c>
      <c r="P23" s="194">
        <v>57.194610999999995</v>
      </c>
      <c r="Q23" s="41">
        <f t="shared" si="0"/>
        <v>3.5152816153399572E-3</v>
      </c>
      <c r="R23" s="3"/>
    </row>
    <row r="24" spans="14:18" x14ac:dyDescent="0.25">
      <c r="N24" s="3"/>
      <c r="O24" s="307" t="s">
        <v>482</v>
      </c>
      <c r="P24" s="194">
        <v>43.791240999999999</v>
      </c>
      <c r="Q24" s="41">
        <f t="shared" si="0"/>
        <v>2.6914868675341E-3</v>
      </c>
      <c r="R24" s="3"/>
    </row>
    <row r="25" spans="14:18" x14ac:dyDescent="0.25">
      <c r="N25" s="3"/>
      <c r="O25" s="307" t="s">
        <v>183</v>
      </c>
      <c r="P25" s="194">
        <v>38.521344999999997</v>
      </c>
      <c r="Q25" s="41">
        <f t="shared" si="0"/>
        <v>2.367589769544333E-3</v>
      </c>
      <c r="R25" s="3"/>
    </row>
    <row r="26" spans="14:18" x14ac:dyDescent="0.25">
      <c r="N26" s="3"/>
      <c r="O26" s="37"/>
      <c r="P26" s="194">
        <f>SUM(P11:P25)</f>
        <v>16270.278532000002</v>
      </c>
      <c r="Q26" s="41">
        <f t="shared" si="0"/>
        <v>1</v>
      </c>
      <c r="R26" s="3"/>
    </row>
    <row r="27" spans="14:18" x14ac:dyDescent="0.25">
      <c r="N27" s="3"/>
      <c r="O27" s="37"/>
      <c r="P27" s="37"/>
      <c r="Q27" s="41"/>
      <c r="R27" s="3"/>
    </row>
    <row r="28" spans="14:18" x14ac:dyDescent="0.25">
      <c r="N28" s="3"/>
      <c r="O28" s="3"/>
      <c r="P28" s="3"/>
      <c r="Q28" s="31"/>
      <c r="R28" s="3"/>
    </row>
    <row r="29" spans="14:18" x14ac:dyDescent="0.25">
      <c r="N29" s="3"/>
      <c r="O29" s="3"/>
      <c r="P29" s="3"/>
      <c r="Q29" s="31"/>
      <c r="R29" s="3"/>
    </row>
    <row r="30" spans="14:18" x14ac:dyDescent="0.25">
      <c r="N30" s="3"/>
      <c r="O30" s="3"/>
      <c r="P30" s="3"/>
      <c r="Q30" s="31"/>
      <c r="R30" s="3"/>
    </row>
    <row r="31" spans="14:18" x14ac:dyDescent="0.25">
      <c r="N31" s="3"/>
      <c r="O31" s="3"/>
      <c r="P31" s="3"/>
      <c r="Q31" s="31"/>
      <c r="R31" s="3"/>
    </row>
    <row r="32" spans="14:18" x14ac:dyDescent="0.25">
      <c r="N32" s="3"/>
      <c r="O32" s="3"/>
      <c r="P32" s="3"/>
      <c r="Q32" s="31"/>
      <c r="R32" s="3"/>
    </row>
    <row r="33" spans="1:18" x14ac:dyDescent="0.25">
      <c r="N33" s="3"/>
      <c r="O33" s="3"/>
      <c r="P33" s="3"/>
      <c r="Q33" s="31"/>
      <c r="R33" s="3"/>
    </row>
    <row r="34" spans="1:18" x14ac:dyDescent="0.25">
      <c r="N34" s="3"/>
      <c r="O34" s="3"/>
      <c r="P34" s="3"/>
      <c r="Q34" s="31"/>
      <c r="R34" s="3"/>
    </row>
    <row r="35" spans="1:18" x14ac:dyDescent="0.25">
      <c r="N35" s="3"/>
      <c r="O35" s="3"/>
      <c r="P35" s="3"/>
      <c r="Q35" s="3"/>
      <c r="R35" s="3"/>
    </row>
    <row r="36" spans="1:18" x14ac:dyDescent="0.25">
      <c r="N36" s="3"/>
      <c r="O36" s="3"/>
      <c r="P36" s="3"/>
      <c r="Q36" s="3"/>
      <c r="R36" s="3"/>
    </row>
    <row r="37" spans="1:18" x14ac:dyDescent="0.25">
      <c r="N37" s="3"/>
      <c r="O37" s="3"/>
      <c r="P37" s="3"/>
      <c r="Q37" s="3"/>
      <c r="R37" s="3"/>
    </row>
    <row r="38" spans="1:18" s="3" customFormat="1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</row>
    <row r="39" spans="1:18" s="3" customFormat="1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</row>
    <row r="40" spans="1:18" s="3" customFormat="1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</row>
    <row r="41" spans="1:18" s="1" customFormat="1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</row>
    <row r="42" spans="1:18" s="1" customFormat="1" x14ac:dyDescent="0.25">
      <c r="A42" s="3"/>
      <c r="B42" s="3"/>
      <c r="C42" s="3"/>
      <c r="D42" s="3"/>
      <c r="E42" s="3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</row>
    <row r="43" spans="1:18" s="1" customFormat="1" x14ac:dyDescent="0.25">
      <c r="E43" s="3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</row>
    <row r="44" spans="1:18" s="1" customFormat="1" x14ac:dyDescent="0.25">
      <c r="A44" s="1" t="s">
        <v>3</v>
      </c>
      <c r="B44" s="63">
        <v>8299.5671475996642</v>
      </c>
      <c r="C44" s="7">
        <f>+B44/$B$47</f>
        <v>0.92247281967467354</v>
      </c>
      <c r="E44" s="3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</row>
    <row r="45" spans="1:18" s="1" customFormat="1" x14ac:dyDescent="0.25">
      <c r="A45" s="1" t="s">
        <v>5</v>
      </c>
      <c r="B45" s="63">
        <v>697.51869664955143</v>
      </c>
      <c r="C45" s="7">
        <f>+B45/$B$47</f>
        <v>7.7527180325326517E-2</v>
      </c>
      <c r="E45" s="3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</row>
    <row r="46" spans="1:18" s="1" customFormat="1" x14ac:dyDescent="0.25">
      <c r="A46" s="1" t="s">
        <v>7</v>
      </c>
      <c r="B46" s="64"/>
      <c r="C46" s="7">
        <f>+B46/$B$47</f>
        <v>0</v>
      </c>
      <c r="E46" s="3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</row>
    <row r="47" spans="1:18" s="1" customFormat="1" x14ac:dyDescent="0.25">
      <c r="B47" s="32">
        <f>SUM(B44:B46)</f>
        <v>8997.0858442492154</v>
      </c>
      <c r="E47" s="3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</row>
    <row r="48" spans="1:18" s="1" customFormat="1" x14ac:dyDescent="0.25">
      <c r="E48" s="3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</row>
    <row r="49" spans="1:18" s="3" customFormat="1" x14ac:dyDescent="0.25">
      <c r="A49" s="1"/>
      <c r="B49" s="1"/>
      <c r="C49" s="1"/>
      <c r="D49" s="1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</row>
    <row r="50" spans="1:18" s="3" customFormat="1" ht="12.75" customHeight="1" x14ac:dyDescent="0.25">
      <c r="A50" s="1"/>
      <c r="B50" s="326"/>
      <c r="C50" s="326"/>
      <c r="D50" s="327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</row>
    <row r="51" spans="1:18" s="3" customFormat="1" ht="12.75" customHeight="1" x14ac:dyDescent="0.25">
      <c r="A51" s="2"/>
      <c r="B51" s="160"/>
      <c r="C51" s="160"/>
      <c r="D51" s="161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</row>
    <row r="52" spans="1:18" s="3" customFormat="1" ht="12.75" customHeight="1" x14ac:dyDescent="0.25">
      <c r="A52" s="2"/>
      <c r="B52" s="160"/>
      <c r="C52" s="160"/>
      <c r="D52" s="161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</row>
    <row r="53" spans="1:18" s="2" customFormat="1" x14ac:dyDescent="0.25"/>
  </sheetData>
  <sortState xmlns:xlrd2="http://schemas.microsoft.com/office/spreadsheetml/2017/richdata2" ref="O11:Q34">
    <sortCondition descending="1" ref="Q11"/>
  </sortState>
  <mergeCells count="3">
    <mergeCell ref="A7:L7"/>
    <mergeCell ref="A8:L8"/>
    <mergeCell ref="G11:J11"/>
  </mergeCells>
  <hyperlinks>
    <hyperlink ref="N4" location="ÍNDICE!A1" display="INDICE" xr:uid="{00000000-0004-0000-5500-000000000000}"/>
  </hyperlinks>
  <printOptions horizontalCentered="1" verticalCentered="1"/>
  <pageMargins left="0" right="0" top="0.39370078740157483" bottom="0.39370078740157483" header="0" footer="0"/>
  <pageSetup paperSize="9" orientation="landscape" horizontalDpi="1200" verticalDpi="1200" r:id="rId1"/>
  <headerFooter alignWithMargins="0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sheetPr codeName="Hoja81"/>
  <dimension ref="A4:R56"/>
  <sheetViews>
    <sheetView showGridLines="0" zoomScale="90" zoomScaleNormal="90" workbookViewId="0">
      <selection activeCell="H75" sqref="H75"/>
    </sheetView>
  </sheetViews>
  <sheetFormatPr baseColWidth="10" defaultRowHeight="13.2" x14ac:dyDescent="0.25"/>
  <cols>
    <col min="1" max="18" width="11.44140625" style="3"/>
  </cols>
  <sheetData>
    <row r="4" spans="5:17" x14ac:dyDescent="0.25">
      <c r="M4" s="335" t="s">
        <v>151</v>
      </c>
    </row>
    <row r="5" spans="5:17" x14ac:dyDescent="0.25">
      <c r="M5" s="26"/>
    </row>
    <row r="7" spans="5:17" ht="15.6" x14ac:dyDescent="0.3">
      <c r="E7" s="65"/>
      <c r="F7" s="153" t="s">
        <v>216</v>
      </c>
    </row>
    <row r="8" spans="5:17" x14ac:dyDescent="0.25">
      <c r="F8" s="162" t="s">
        <v>570</v>
      </c>
    </row>
    <row r="9" spans="5:17" x14ac:dyDescent="0.25">
      <c r="F9" s="162"/>
    </row>
    <row r="10" spans="5:17" x14ac:dyDescent="0.25">
      <c r="G10" s="461" t="s">
        <v>177</v>
      </c>
      <c r="H10" s="461"/>
      <c r="I10" s="461"/>
      <c r="J10" s="461"/>
    </row>
    <row r="12" spans="5:17" x14ac:dyDescent="0.25">
      <c r="F12" s="457"/>
      <c r="G12" s="457"/>
      <c r="N12" s="307" t="s">
        <v>184</v>
      </c>
      <c r="O12" s="194">
        <v>1140</v>
      </c>
      <c r="P12" s="41">
        <f>+O12/$O$32</f>
        <v>0.21105927495318269</v>
      </c>
      <c r="Q12" s="37"/>
    </row>
    <row r="13" spans="5:17" x14ac:dyDescent="0.25">
      <c r="N13" s="307" t="s">
        <v>182</v>
      </c>
      <c r="O13" s="194">
        <v>708.50536599999975</v>
      </c>
      <c r="P13" s="41">
        <f t="shared" ref="P13:P31" si="0">+O13/$O$32</f>
        <v>0.1311724814459643</v>
      </c>
      <c r="Q13" s="37"/>
    </row>
    <row r="14" spans="5:17" x14ac:dyDescent="0.25">
      <c r="N14" s="307" t="s">
        <v>194</v>
      </c>
      <c r="O14" s="194">
        <v>680.49382999999989</v>
      </c>
      <c r="P14" s="41">
        <f t="shared" si="0"/>
        <v>0.12598643365781961</v>
      </c>
      <c r="Q14" s="37"/>
    </row>
    <row r="15" spans="5:17" x14ac:dyDescent="0.25">
      <c r="N15" s="307" t="s">
        <v>178</v>
      </c>
      <c r="O15" s="194">
        <v>541.68811599999992</v>
      </c>
      <c r="P15" s="41">
        <f t="shared" si="0"/>
        <v>0.10028798334536448</v>
      </c>
      <c r="Q15" s="37"/>
    </row>
    <row r="16" spans="5:17" x14ac:dyDescent="0.25">
      <c r="N16" s="307" t="s">
        <v>181</v>
      </c>
      <c r="O16" s="194">
        <v>495.21274199999988</v>
      </c>
      <c r="P16" s="41">
        <f t="shared" si="0"/>
        <v>9.1683545854471499E-2</v>
      </c>
      <c r="Q16" s="37"/>
    </row>
    <row r="17" spans="14:17" x14ac:dyDescent="0.25">
      <c r="N17" s="307" t="s">
        <v>484</v>
      </c>
      <c r="O17" s="194">
        <v>323.87203899999997</v>
      </c>
      <c r="P17" s="41">
        <f t="shared" si="0"/>
        <v>5.9961576955218338E-2</v>
      </c>
      <c r="Q17" s="37"/>
    </row>
    <row r="18" spans="14:17" x14ac:dyDescent="0.25">
      <c r="N18" s="307" t="s">
        <v>186</v>
      </c>
      <c r="O18" s="194">
        <v>293.426669</v>
      </c>
      <c r="P18" s="41">
        <f t="shared" si="0"/>
        <v>5.4324929834269765E-2</v>
      </c>
      <c r="Q18" s="37"/>
    </row>
    <row r="19" spans="14:17" x14ac:dyDescent="0.25">
      <c r="N19" s="307" t="s">
        <v>193</v>
      </c>
      <c r="O19" s="194">
        <v>250.32051300000001</v>
      </c>
      <c r="P19" s="41">
        <f t="shared" si="0"/>
        <v>4.6344268403235744E-2</v>
      </c>
      <c r="Q19" s="37"/>
    </row>
    <row r="20" spans="14:17" x14ac:dyDescent="0.25">
      <c r="N20" s="307" t="s">
        <v>189</v>
      </c>
      <c r="O20" s="194">
        <v>232.68433400000001</v>
      </c>
      <c r="P20" s="41">
        <f t="shared" si="0"/>
        <v>4.3079111251758069E-2</v>
      </c>
      <c r="Q20" s="37"/>
    </row>
    <row r="21" spans="14:17" x14ac:dyDescent="0.25">
      <c r="N21" s="307" t="s">
        <v>190</v>
      </c>
      <c r="O21" s="194">
        <v>215.12550899999999</v>
      </c>
      <c r="P21" s="41">
        <f t="shared" si="0"/>
        <v>3.9828275397784545E-2</v>
      </c>
      <c r="Q21" s="37"/>
    </row>
    <row r="22" spans="14:17" x14ac:dyDescent="0.25">
      <c r="N22" s="307" t="s">
        <v>183</v>
      </c>
      <c r="O22" s="194">
        <v>173.96451499999998</v>
      </c>
      <c r="P22" s="41">
        <f t="shared" si="0"/>
        <v>3.2207740704808835E-2</v>
      </c>
      <c r="Q22" s="37"/>
    </row>
    <row r="23" spans="14:17" x14ac:dyDescent="0.25">
      <c r="N23" s="307" t="s">
        <v>482</v>
      </c>
      <c r="O23" s="194">
        <v>146.435607</v>
      </c>
      <c r="P23" s="41">
        <f t="shared" si="0"/>
        <v>2.7111046526972989E-2</v>
      </c>
      <c r="Q23" s="37"/>
    </row>
    <row r="24" spans="14:17" x14ac:dyDescent="0.25">
      <c r="N24" s="307" t="s">
        <v>191</v>
      </c>
      <c r="O24" s="194">
        <v>71.824338999999995</v>
      </c>
      <c r="P24" s="41">
        <f t="shared" si="0"/>
        <v>1.3297537643273336E-2</v>
      </c>
      <c r="Q24" s="37"/>
    </row>
    <row r="25" spans="14:17" x14ac:dyDescent="0.25">
      <c r="N25" s="307" t="s">
        <v>180</v>
      </c>
      <c r="O25" s="194">
        <v>53.196908000000001</v>
      </c>
      <c r="P25" s="41">
        <f t="shared" si="0"/>
        <v>9.8488603791501445E-3</v>
      </c>
      <c r="Q25" s="37"/>
    </row>
    <row r="26" spans="14:17" x14ac:dyDescent="0.25">
      <c r="N26" s="307" t="s">
        <v>179</v>
      </c>
      <c r="O26" s="194">
        <v>27.709689999999998</v>
      </c>
      <c r="P26" s="41">
        <f t="shared" si="0"/>
        <v>5.130164105769699E-3</v>
      </c>
      <c r="Q26" s="37"/>
    </row>
    <row r="27" spans="14:17" x14ac:dyDescent="0.25">
      <c r="N27" s="307" t="s">
        <v>176</v>
      </c>
      <c r="O27" s="194">
        <v>21.350490000000001</v>
      </c>
      <c r="P27" s="41">
        <f t="shared" si="0"/>
        <v>3.9528236309606824E-3</v>
      </c>
      <c r="Q27" s="37"/>
    </row>
    <row r="28" spans="14:17" x14ac:dyDescent="0.25">
      <c r="N28" s="307" t="s">
        <v>175</v>
      </c>
      <c r="O28" s="194">
        <v>14.965503999999999</v>
      </c>
      <c r="P28" s="41">
        <f t="shared" si="0"/>
        <v>2.770709143463996E-3</v>
      </c>
      <c r="Q28" s="37"/>
    </row>
    <row r="29" spans="14:17" x14ac:dyDescent="0.25">
      <c r="N29" s="307" t="s">
        <v>192</v>
      </c>
      <c r="O29" s="194">
        <v>9.265924</v>
      </c>
      <c r="P29" s="41">
        <f t="shared" si="0"/>
        <v>1.7154905273783286E-3</v>
      </c>
      <c r="Q29" s="37"/>
    </row>
    <row r="30" spans="14:17" x14ac:dyDescent="0.25">
      <c r="N30" s="307" t="s">
        <v>185</v>
      </c>
      <c r="O30" s="194">
        <v>1.2841450000000001</v>
      </c>
      <c r="P30" s="41">
        <f t="shared" si="0"/>
        <v>2.3774623915329371E-4</v>
      </c>
      <c r="Q30" s="37"/>
    </row>
    <row r="31" spans="14:17" x14ac:dyDescent="0.25">
      <c r="N31" s="307" t="s">
        <v>195</v>
      </c>
      <c r="O31" s="194">
        <v>0</v>
      </c>
      <c r="P31" s="41">
        <f t="shared" si="0"/>
        <v>0</v>
      </c>
      <c r="Q31" s="37"/>
    </row>
    <row r="32" spans="14:17" ht="12.75" customHeight="1" x14ac:dyDescent="0.25">
      <c r="N32" s="191"/>
      <c r="O32" s="191">
        <f>SUM(O12:O31)</f>
        <v>5401.3262399999976</v>
      </c>
      <c r="P32" s="41"/>
      <c r="Q32" s="37"/>
    </row>
    <row r="33" spans="1:18" x14ac:dyDescent="0.25">
      <c r="N33" s="191"/>
      <c r="O33" s="191"/>
      <c r="P33" s="41"/>
      <c r="Q33" s="37"/>
    </row>
    <row r="34" spans="1:18" x14ac:dyDescent="0.25">
      <c r="N34" s="191"/>
      <c r="O34" s="329"/>
      <c r="P34" s="41"/>
      <c r="Q34" s="37"/>
    </row>
    <row r="35" spans="1:18" x14ac:dyDescent="0.25">
      <c r="O35" s="9"/>
      <c r="P35" s="31"/>
    </row>
    <row r="40" spans="1:18" s="2" customFormat="1" x14ac:dyDescent="0.25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</row>
    <row r="41" spans="1:18" s="2" customFormat="1" x14ac:dyDescent="0.25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</row>
    <row r="42" spans="1:18" s="2" customFormat="1" x14ac:dyDescent="0.25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</row>
    <row r="43" spans="1:18" s="2" customFormat="1" x14ac:dyDescent="0.25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</row>
    <row r="44" spans="1:18" s="2" customFormat="1" x14ac:dyDescent="0.25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</row>
    <row r="45" spans="1:18" s="2" customFormat="1" ht="12.75" customHeight="1" x14ac:dyDescent="0.25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</row>
    <row r="46" spans="1:18" s="2" customFormat="1" x14ac:dyDescent="0.25">
      <c r="A46" s="328"/>
      <c r="B46" s="1"/>
      <c r="C46" s="1"/>
      <c r="D46" s="1"/>
      <c r="E46" s="1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</row>
    <row r="47" spans="1:18" s="2" customFormat="1" x14ac:dyDescent="0.25">
      <c r="A47" s="37"/>
      <c r="B47" s="37"/>
      <c r="C47" s="1"/>
      <c r="D47" s="1"/>
      <c r="E47" s="1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</row>
    <row r="48" spans="1:18" s="2" customFormat="1" x14ac:dyDescent="0.25">
      <c r="A48" s="37" t="s">
        <v>3</v>
      </c>
      <c r="B48" s="66">
        <v>1814.900545085525</v>
      </c>
      <c r="C48" s="7">
        <f>+B48/$B$51</f>
        <v>0.27886506669030159</v>
      </c>
      <c r="D48" s="1"/>
      <c r="E48" s="1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</row>
    <row r="49" spans="1:18" s="2" customFormat="1" x14ac:dyDescent="0.25">
      <c r="A49" s="37" t="s">
        <v>5</v>
      </c>
      <c r="B49" s="66">
        <v>3621.4027703656561</v>
      </c>
      <c r="C49" s="7">
        <f>+B49/$B$51</f>
        <v>0.55643970563845524</v>
      </c>
      <c r="D49" s="1"/>
      <c r="E49" s="1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</row>
    <row r="50" spans="1:18" s="2" customFormat="1" ht="12.75" customHeight="1" x14ac:dyDescent="0.25">
      <c r="A50" s="37" t="s">
        <v>7</v>
      </c>
      <c r="B50" s="66">
        <v>1071.8641170121114</v>
      </c>
      <c r="C50" s="7">
        <f>+B50/$B$51</f>
        <v>0.16469522767124303</v>
      </c>
      <c r="D50" s="1"/>
      <c r="E50" s="1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</row>
    <row r="51" spans="1:18" s="2" customFormat="1" x14ac:dyDescent="0.25">
      <c r="A51" s="37"/>
      <c r="B51" s="38">
        <f>+SUM(B48:B50)</f>
        <v>6508.1674324632932</v>
      </c>
      <c r="C51" s="1"/>
      <c r="D51" s="1"/>
      <c r="E51" s="1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</row>
    <row r="52" spans="1:18" s="2" customFormat="1" x14ac:dyDescent="0.25">
      <c r="A52" s="37"/>
      <c r="B52" s="37"/>
      <c r="C52" s="1"/>
      <c r="D52" s="1"/>
      <c r="E52" s="1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</row>
    <row r="53" spans="1:18" s="2" customFormat="1" x14ac:dyDescent="0.25">
      <c r="A53" s="1"/>
      <c r="B53" s="1"/>
      <c r="C53" s="1"/>
      <c r="D53" s="1"/>
      <c r="E53" s="1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</row>
    <row r="55" spans="1:18" ht="12.75" customHeight="1" x14ac:dyDescent="0.25">
      <c r="A55" s="1"/>
      <c r="B55" s="1"/>
      <c r="C55" s="1"/>
      <c r="D55" s="1"/>
      <c r="E55" s="1"/>
    </row>
    <row r="56" spans="1:18" x14ac:dyDescent="0.25">
      <c r="A56" s="1"/>
      <c r="B56" s="1"/>
      <c r="C56" s="1"/>
      <c r="D56" s="1"/>
      <c r="E56" s="1"/>
    </row>
  </sheetData>
  <sortState xmlns:xlrd2="http://schemas.microsoft.com/office/spreadsheetml/2017/richdata2" ref="N11:P34">
    <sortCondition descending="1" ref="P11"/>
  </sortState>
  <mergeCells count="2">
    <mergeCell ref="F12:G12"/>
    <mergeCell ref="G10:J10"/>
  </mergeCells>
  <hyperlinks>
    <hyperlink ref="M4" location="ÍNDICE!A1" display="INDICE" xr:uid="{00000000-0004-0000-56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sheetPr codeName="Hoja82"/>
  <dimension ref="A3:S55"/>
  <sheetViews>
    <sheetView showGridLines="0" zoomScale="90" zoomScaleNormal="90" workbookViewId="0">
      <selection activeCell="A27" sqref="A27"/>
    </sheetView>
  </sheetViews>
  <sheetFormatPr baseColWidth="10" defaultRowHeight="13.2" x14ac:dyDescent="0.25"/>
  <cols>
    <col min="1" max="1" width="24" style="3" customWidth="1"/>
    <col min="2" max="2" width="13.109375" style="3" customWidth="1"/>
    <col min="3" max="3" width="10.6640625" style="3" customWidth="1"/>
    <col min="4" max="4" width="8.6640625" style="3" customWidth="1"/>
    <col min="5" max="13" width="11.44140625" style="3"/>
    <col min="14" max="14" width="12.88671875" style="3" bestFit="1" customWidth="1"/>
    <col min="15" max="16" width="11.44140625" style="3"/>
    <col min="19" max="19" width="11.44140625" style="173"/>
  </cols>
  <sheetData>
    <row r="3" spans="1:17" x14ac:dyDescent="0.25">
      <c r="L3" s="335" t="s">
        <v>151</v>
      </c>
    </row>
    <row r="4" spans="1:17" x14ac:dyDescent="0.25">
      <c r="M4" s="26"/>
    </row>
    <row r="7" spans="1:17" ht="15.6" x14ac:dyDescent="0.3">
      <c r="A7" s="453" t="s">
        <v>217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</row>
    <row r="8" spans="1:17" x14ac:dyDescent="0.25">
      <c r="A8" s="454" t="s">
        <v>207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M8" s="1" t="s">
        <v>176</v>
      </c>
      <c r="N8" s="20">
        <v>960698.34129299864</v>
      </c>
      <c r="O8" s="7">
        <f>+N8/$N$32</f>
        <v>0.5128192884479178</v>
      </c>
      <c r="Q8" s="3"/>
    </row>
    <row r="9" spans="1:17" x14ac:dyDescent="0.25">
      <c r="M9" s="1" t="s">
        <v>182</v>
      </c>
      <c r="N9" s="20">
        <v>334720.7556509999</v>
      </c>
      <c r="O9" s="7">
        <f t="shared" ref="O9:O31" si="0">+N9/$N$32</f>
        <v>0.1786734215765072</v>
      </c>
      <c r="Q9" s="3"/>
    </row>
    <row r="10" spans="1:17" x14ac:dyDescent="0.25">
      <c r="M10" s="1" t="s">
        <v>178</v>
      </c>
      <c r="N10" s="20">
        <v>298809.88978600013</v>
      </c>
      <c r="O10" s="7">
        <f t="shared" si="0"/>
        <v>0.15950425692941089</v>
      </c>
      <c r="Q10" s="3"/>
    </row>
    <row r="11" spans="1:17" x14ac:dyDescent="0.25">
      <c r="F11" s="457" t="s">
        <v>177</v>
      </c>
      <c r="G11" s="457"/>
      <c r="H11" s="457"/>
      <c r="M11" s="1" t="s">
        <v>181</v>
      </c>
      <c r="N11" s="20">
        <v>161441.66089</v>
      </c>
      <c r="O11" s="7">
        <f t="shared" si="0"/>
        <v>8.6177308843931905E-2</v>
      </c>
      <c r="Q11" s="3"/>
    </row>
    <row r="12" spans="1:17" x14ac:dyDescent="0.25">
      <c r="C12" s="67"/>
      <c r="M12" s="1">
        <v>90</v>
      </c>
      <c r="N12" s="20">
        <v>44941.090418999993</v>
      </c>
      <c r="O12" s="7">
        <f t="shared" si="0"/>
        <v>2.398948454488507E-2</v>
      </c>
      <c r="Q12" s="3"/>
    </row>
    <row r="13" spans="1:17" x14ac:dyDescent="0.25">
      <c r="C13" s="67"/>
      <c r="M13" s="1" t="s">
        <v>189</v>
      </c>
      <c r="N13" s="20">
        <v>17812.821142000001</v>
      </c>
      <c r="O13" s="7">
        <f t="shared" si="0"/>
        <v>9.5084563703899463E-3</v>
      </c>
      <c r="Q13" s="3"/>
    </row>
    <row r="14" spans="1:17" x14ac:dyDescent="0.25">
      <c r="C14" s="67"/>
      <c r="M14" s="1" t="s">
        <v>191</v>
      </c>
      <c r="N14" s="20">
        <v>15659.373956000001</v>
      </c>
      <c r="O14" s="7">
        <f t="shared" si="0"/>
        <v>8.3589495937378914E-3</v>
      </c>
      <c r="Q14" s="3"/>
    </row>
    <row r="15" spans="1:17" x14ac:dyDescent="0.25">
      <c r="C15" s="67"/>
      <c r="M15" s="1" t="s">
        <v>482</v>
      </c>
      <c r="N15" s="20">
        <v>12480.750425999995</v>
      </c>
      <c r="O15" s="7">
        <f t="shared" si="0"/>
        <v>6.6622052705359548E-3</v>
      </c>
      <c r="Q15" s="3"/>
    </row>
    <row r="16" spans="1:17" x14ac:dyDescent="0.25">
      <c r="M16" s="1" t="s">
        <v>188</v>
      </c>
      <c r="N16" s="20">
        <v>9236.8652919999986</v>
      </c>
      <c r="O16" s="7">
        <f t="shared" si="0"/>
        <v>4.9306244040740379E-3</v>
      </c>
      <c r="Q16" s="3"/>
    </row>
    <row r="17" spans="13:17" x14ac:dyDescent="0.25">
      <c r="M17" s="1" t="s">
        <v>179</v>
      </c>
      <c r="N17" s="20">
        <v>3249.6391469999999</v>
      </c>
      <c r="O17" s="7">
        <f t="shared" si="0"/>
        <v>1.7346523497002561E-3</v>
      </c>
      <c r="Q17" s="3"/>
    </row>
    <row r="18" spans="13:17" x14ac:dyDescent="0.25">
      <c r="M18" s="1" t="s">
        <v>186</v>
      </c>
      <c r="N18" s="20">
        <v>3042.6435920000017</v>
      </c>
      <c r="O18" s="7">
        <f t="shared" si="0"/>
        <v>1.6241584426491494E-3</v>
      </c>
      <c r="Q18" s="3"/>
    </row>
    <row r="19" spans="13:17" x14ac:dyDescent="0.25">
      <c r="M19" s="1" t="s">
        <v>483</v>
      </c>
      <c r="N19" s="20">
        <v>2643.5545510000002</v>
      </c>
      <c r="O19" s="7">
        <f t="shared" si="0"/>
        <v>1.4111253299266572E-3</v>
      </c>
      <c r="Q19" s="3"/>
    </row>
    <row r="20" spans="13:17" x14ac:dyDescent="0.25">
      <c r="M20" s="1" t="s">
        <v>183</v>
      </c>
      <c r="N20" s="20">
        <v>2196.3505630000004</v>
      </c>
      <c r="O20" s="7">
        <f t="shared" si="0"/>
        <v>1.1724085329260809E-3</v>
      </c>
      <c r="Q20" s="3"/>
    </row>
    <row r="21" spans="13:17" x14ac:dyDescent="0.25">
      <c r="M21" s="1" t="s">
        <v>193</v>
      </c>
      <c r="N21" s="20">
        <v>1658.9438610000004</v>
      </c>
      <c r="O21" s="7">
        <f t="shared" si="0"/>
        <v>8.8554166672970161E-4</v>
      </c>
      <c r="Q21" s="3"/>
    </row>
    <row r="22" spans="13:17" x14ac:dyDescent="0.25">
      <c r="M22" s="1" t="s">
        <v>190</v>
      </c>
      <c r="N22" s="20">
        <v>1216.6743900000004</v>
      </c>
      <c r="O22" s="7">
        <f t="shared" si="0"/>
        <v>6.4945890727036669E-4</v>
      </c>
      <c r="Q22" s="3"/>
    </row>
    <row r="23" spans="13:17" x14ac:dyDescent="0.25">
      <c r="M23" s="1" t="s">
        <v>484</v>
      </c>
      <c r="N23" s="20">
        <v>1004.5823800000001</v>
      </c>
      <c r="O23" s="7">
        <f t="shared" si="0"/>
        <v>5.3624452042412443E-4</v>
      </c>
      <c r="Q23" s="3"/>
    </row>
    <row r="24" spans="13:17" x14ac:dyDescent="0.25">
      <c r="M24" s="1" t="s">
        <v>175</v>
      </c>
      <c r="N24" s="20">
        <v>924.26262799999995</v>
      </c>
      <c r="O24" s="7">
        <f t="shared" si="0"/>
        <v>4.9336996105565857E-4</v>
      </c>
      <c r="Q24" s="3"/>
    </row>
    <row r="25" spans="13:17" x14ac:dyDescent="0.25">
      <c r="M25" s="1" t="s">
        <v>192</v>
      </c>
      <c r="N25" s="20">
        <v>758.71297000000004</v>
      </c>
      <c r="O25" s="7">
        <f t="shared" si="0"/>
        <v>4.0499980970919782E-4</v>
      </c>
      <c r="Q25" s="3"/>
    </row>
    <row r="26" spans="13:17" x14ac:dyDescent="0.25">
      <c r="M26" s="1" t="s">
        <v>184</v>
      </c>
      <c r="N26" s="20">
        <v>357.37647100000004</v>
      </c>
      <c r="O26" s="7">
        <f t="shared" si="0"/>
        <v>1.9076700738296942E-4</v>
      </c>
      <c r="Q26" s="3"/>
    </row>
    <row r="27" spans="13:17" x14ac:dyDescent="0.25">
      <c r="M27" s="1" t="s">
        <v>194</v>
      </c>
      <c r="N27" s="20">
        <v>221.50165900000002</v>
      </c>
      <c r="O27" s="7">
        <f t="shared" si="0"/>
        <v>1.1823724292636204E-4</v>
      </c>
      <c r="Q27" s="3"/>
    </row>
    <row r="28" spans="13:17" x14ac:dyDescent="0.25">
      <c r="M28" s="1" t="s">
        <v>180</v>
      </c>
      <c r="N28" s="20">
        <v>140.680024</v>
      </c>
      <c r="O28" s="7">
        <f t="shared" si="0"/>
        <v>7.5094779188874795E-5</v>
      </c>
      <c r="Q28" s="3"/>
    </row>
    <row r="29" spans="13:17" x14ac:dyDescent="0.25">
      <c r="M29" s="1" t="s">
        <v>485</v>
      </c>
      <c r="N29" s="20">
        <v>94.978079999999991</v>
      </c>
      <c r="O29" s="7">
        <f t="shared" si="0"/>
        <v>5.0699152179440087E-5</v>
      </c>
      <c r="Q29" s="3"/>
    </row>
    <row r="30" spans="13:17" x14ac:dyDescent="0.25">
      <c r="M30" s="1" t="s">
        <v>185</v>
      </c>
      <c r="N30" s="20">
        <v>36.118782999999993</v>
      </c>
      <c r="O30" s="7">
        <f t="shared" si="0"/>
        <v>1.9280150492125904E-5</v>
      </c>
      <c r="Q30" s="3"/>
    </row>
    <row r="31" spans="13:17" x14ac:dyDescent="0.25">
      <c r="M31" s="1" t="s">
        <v>195</v>
      </c>
      <c r="N31" s="20">
        <v>18.670279000000001</v>
      </c>
      <c r="O31" s="7">
        <f t="shared" si="0"/>
        <v>9.9661660485619912E-6</v>
      </c>
      <c r="Q31" s="3"/>
    </row>
    <row r="32" spans="13:17" x14ac:dyDescent="0.25">
      <c r="M32" s="1"/>
      <c r="N32" s="20">
        <f>SUM(N8:N31)</f>
        <v>1873366.2382329982</v>
      </c>
      <c r="O32" s="1"/>
      <c r="Q32" s="3"/>
    </row>
    <row r="33" spans="1:19" x14ac:dyDescent="0.25">
      <c r="Q33" s="3"/>
    </row>
    <row r="34" spans="1:19" x14ac:dyDescent="0.25">
      <c r="Q34" s="3"/>
    </row>
    <row r="35" spans="1:19" x14ac:dyDescent="0.25">
      <c r="Q35" s="3"/>
    </row>
    <row r="36" spans="1:19" x14ac:dyDescent="0.25">
      <c r="Q36" s="3"/>
    </row>
    <row r="37" spans="1:19" x14ac:dyDescent="0.25">
      <c r="Q37" s="3"/>
    </row>
    <row r="38" spans="1:19" x14ac:dyDescent="0.25">
      <c r="Q38" s="3"/>
    </row>
    <row r="39" spans="1:19" ht="12" customHeight="1" x14ac:dyDescent="0.25">
      <c r="Q39" s="3"/>
    </row>
    <row r="42" spans="1:19" s="1" customFormat="1" x14ac:dyDescent="0.25"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S42" s="7"/>
    </row>
    <row r="43" spans="1:19" s="3" customFormat="1" x14ac:dyDescent="0.25">
      <c r="A43" s="1"/>
      <c r="B43" s="32">
        <f>SUM(B45:B48)</f>
        <v>439153.42886528507</v>
      </c>
      <c r="C43" s="1"/>
      <c r="D43" s="1"/>
      <c r="E43" s="1"/>
      <c r="S43" s="31"/>
    </row>
    <row r="44" spans="1:19" s="3" customFormat="1" x14ac:dyDescent="0.25">
      <c r="A44" s="1"/>
      <c r="B44" s="1"/>
      <c r="C44" s="1"/>
      <c r="D44" s="1"/>
      <c r="E44" s="1"/>
      <c r="S44" s="31"/>
    </row>
    <row r="45" spans="1:19" s="3" customFormat="1" x14ac:dyDescent="0.25">
      <c r="A45" s="1" t="s">
        <v>3</v>
      </c>
      <c r="B45" s="228">
        <v>52466.657362554964</v>
      </c>
      <c r="C45" s="7">
        <f>+B45/$B$43</f>
        <v>0.11947227076906113</v>
      </c>
      <c r="D45" s="7"/>
      <c r="E45" s="1"/>
      <c r="S45" s="31"/>
    </row>
    <row r="46" spans="1:19" s="3" customFormat="1" x14ac:dyDescent="0.25">
      <c r="A46" s="1" t="s">
        <v>5</v>
      </c>
      <c r="B46" s="228">
        <v>359431.34091925062</v>
      </c>
      <c r="C46" s="7">
        <f>+B46/$B$43</f>
        <v>0.81846415693024221</v>
      </c>
      <c r="D46" s="7"/>
      <c r="E46" s="1"/>
      <c r="S46" s="31"/>
    </row>
    <row r="47" spans="1:19" s="3" customFormat="1" x14ac:dyDescent="0.25">
      <c r="A47" s="1" t="s">
        <v>7</v>
      </c>
      <c r="B47" s="228">
        <v>16048.81616081997</v>
      </c>
      <c r="C47" s="7">
        <f>+B47/$B$43</f>
        <v>3.6544895487410876E-2</v>
      </c>
      <c r="D47" s="7"/>
      <c r="E47" s="1"/>
      <c r="S47" s="31"/>
    </row>
    <row r="48" spans="1:19" s="3" customFormat="1" x14ac:dyDescent="0.25">
      <c r="A48" s="1" t="s">
        <v>466</v>
      </c>
      <c r="B48" s="32">
        <v>11206.614422659486</v>
      </c>
      <c r="C48" s="7">
        <f>+B48/$B$43</f>
        <v>2.5518676813285755E-2</v>
      </c>
      <c r="D48" s="1"/>
      <c r="E48" s="1"/>
      <c r="S48" s="31"/>
    </row>
    <row r="49" spans="1:19" s="3" customFormat="1" x14ac:dyDescent="0.25">
      <c r="A49" s="1"/>
      <c r="B49" s="1"/>
      <c r="C49" s="1"/>
      <c r="D49" s="1"/>
      <c r="E49" s="1"/>
      <c r="S49" s="31"/>
    </row>
    <row r="50" spans="1:19" s="2" customFormat="1" x14ac:dyDescent="0.25">
      <c r="A50" s="1"/>
      <c r="B50" s="172"/>
      <c r="C50" s="1"/>
      <c r="D50" s="1"/>
      <c r="E50" s="1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S50" s="24"/>
    </row>
    <row r="51" spans="1:19" s="2" customFormat="1" x14ac:dyDescent="0.25">
      <c r="A51" s="1"/>
      <c r="B51" s="20"/>
      <c r="C51" s="1"/>
      <c r="D51" s="1"/>
      <c r="E51" s="1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S51" s="24"/>
    </row>
    <row r="52" spans="1:19" x14ac:dyDescent="0.25">
      <c r="A52" s="1"/>
      <c r="B52" s="20"/>
      <c r="C52" s="1"/>
      <c r="D52" s="1"/>
      <c r="E52" s="1"/>
    </row>
    <row r="53" spans="1:19" x14ac:dyDescent="0.25">
      <c r="A53" s="1"/>
      <c r="B53" s="20"/>
      <c r="C53" s="1"/>
      <c r="D53" s="1"/>
      <c r="E53" s="1"/>
    </row>
    <row r="54" spans="1:19" x14ac:dyDescent="0.25">
      <c r="A54" s="1"/>
      <c r="B54" s="1"/>
      <c r="C54" s="1"/>
      <c r="D54" s="1"/>
      <c r="E54" s="1"/>
    </row>
    <row r="55" spans="1:19" x14ac:dyDescent="0.25">
      <c r="A55" s="1"/>
      <c r="B55" s="1"/>
      <c r="C55" s="1"/>
      <c r="D55" s="1"/>
      <c r="E55" s="1"/>
    </row>
  </sheetData>
  <sortState xmlns:xlrd2="http://schemas.microsoft.com/office/spreadsheetml/2017/richdata2" ref="Q8:S31">
    <sortCondition descending="1" ref="S8"/>
  </sortState>
  <mergeCells count="3">
    <mergeCell ref="A7:K7"/>
    <mergeCell ref="A8:K8"/>
    <mergeCell ref="F11:H11"/>
  </mergeCells>
  <hyperlinks>
    <hyperlink ref="L3" location="ÍNDICE!A1" display="INDICE" xr:uid="{00000000-0004-0000-57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sheetPr codeName="Hoja83"/>
  <dimension ref="A3:R59"/>
  <sheetViews>
    <sheetView showGridLines="0" zoomScale="90" zoomScaleNormal="90" workbookViewId="0">
      <selection activeCell="H83" sqref="H83"/>
    </sheetView>
  </sheetViews>
  <sheetFormatPr baseColWidth="10" defaultRowHeight="13.2" x14ac:dyDescent="0.25"/>
  <cols>
    <col min="1" max="3" width="11.44140625" style="3"/>
    <col min="4" max="4" width="14.109375" style="3" customWidth="1"/>
    <col min="5" max="17" width="11.44140625" style="3"/>
    <col min="18" max="18" width="11.44140625" style="173"/>
  </cols>
  <sheetData>
    <row r="3" spans="1:18" x14ac:dyDescent="0.25">
      <c r="M3" s="335" t="s">
        <v>151</v>
      </c>
    </row>
    <row r="4" spans="1:18" x14ac:dyDescent="0.25">
      <c r="M4" s="26"/>
    </row>
    <row r="6" spans="1:18" x14ac:dyDescent="0.25">
      <c r="M6" s="1"/>
      <c r="N6" s="1"/>
      <c r="O6" s="1"/>
      <c r="P6" s="1"/>
    </row>
    <row r="7" spans="1:18" s="2" customFormat="1" ht="15.6" x14ac:dyDescent="0.3">
      <c r="A7" s="3"/>
      <c r="B7" s="3"/>
      <c r="C7" s="3"/>
      <c r="D7" s="3"/>
      <c r="E7" s="3"/>
      <c r="F7" s="153" t="s">
        <v>218</v>
      </c>
      <c r="G7" s="3"/>
      <c r="H7" s="3"/>
      <c r="I7" s="3"/>
      <c r="J7" s="3"/>
      <c r="K7" s="3"/>
      <c r="L7" s="3"/>
      <c r="M7" s="306" t="s">
        <v>184</v>
      </c>
      <c r="N7" s="8">
        <v>42631.279614000036</v>
      </c>
      <c r="O7" s="7">
        <f>+N7/$N$22</f>
        <v>0.38123269211369676</v>
      </c>
      <c r="P7" s="1"/>
      <c r="Q7" s="3"/>
      <c r="R7" s="24"/>
    </row>
    <row r="8" spans="1:18" s="2" customFormat="1" x14ac:dyDescent="0.25">
      <c r="A8" s="3"/>
      <c r="B8" s="3"/>
      <c r="C8" s="3"/>
      <c r="D8" s="3"/>
      <c r="E8" s="3"/>
      <c r="F8" s="162" t="s">
        <v>214</v>
      </c>
      <c r="G8" s="3"/>
      <c r="H8" s="3"/>
      <c r="I8" s="3"/>
      <c r="J8" s="3"/>
      <c r="K8" s="3"/>
      <c r="L8" s="3"/>
      <c r="M8" s="306" t="s">
        <v>483</v>
      </c>
      <c r="N8" s="8">
        <v>25732.190703000026</v>
      </c>
      <c r="O8" s="7">
        <f t="shared" ref="O8:O22" si="0">+N8/$N$22</f>
        <v>0.23011160876499159</v>
      </c>
      <c r="P8" s="1"/>
      <c r="Q8" s="3"/>
      <c r="R8" s="24"/>
    </row>
    <row r="9" spans="1:18" s="2" customFormat="1" x14ac:dyDescent="0.25">
      <c r="A9" s="3"/>
      <c r="B9" s="3"/>
      <c r="C9" s="3"/>
      <c r="D9" s="3"/>
      <c r="E9" s="3"/>
      <c r="F9" s="162"/>
      <c r="G9" s="3"/>
      <c r="H9" s="3"/>
      <c r="I9" s="3"/>
      <c r="J9" s="3"/>
      <c r="K9" s="3"/>
      <c r="L9" s="3"/>
      <c r="M9" s="306" t="s">
        <v>195</v>
      </c>
      <c r="N9" s="8">
        <v>9130.5775599999961</v>
      </c>
      <c r="O9" s="7">
        <f t="shared" si="0"/>
        <v>8.1650719736045499E-2</v>
      </c>
      <c r="P9" s="1"/>
      <c r="Q9" s="3"/>
      <c r="R9" s="24"/>
    </row>
    <row r="10" spans="1:18" s="2" customFormat="1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06" t="s">
        <v>190</v>
      </c>
      <c r="N10" s="8">
        <v>7660.3218570000017</v>
      </c>
      <c r="O10" s="7">
        <f t="shared" si="0"/>
        <v>6.8502872783637037E-2</v>
      </c>
      <c r="P10" s="1"/>
      <c r="Q10" s="3"/>
      <c r="R10" s="24"/>
    </row>
    <row r="11" spans="1:18" s="2" customFormat="1" x14ac:dyDescent="0.25">
      <c r="A11" s="3"/>
      <c r="B11" s="3"/>
      <c r="C11" s="3"/>
      <c r="D11" s="3"/>
      <c r="E11" s="3"/>
      <c r="F11" s="457" t="s">
        <v>177</v>
      </c>
      <c r="G11" s="457"/>
      <c r="H11" s="457"/>
      <c r="I11" s="3"/>
      <c r="J11" s="3"/>
      <c r="K11" s="3"/>
      <c r="L11" s="3"/>
      <c r="M11" s="306" t="s">
        <v>179</v>
      </c>
      <c r="N11" s="8">
        <v>6469.0238989999989</v>
      </c>
      <c r="O11" s="7">
        <f t="shared" si="0"/>
        <v>5.7849621655591023E-2</v>
      </c>
      <c r="P11" s="1"/>
      <c r="Q11" s="3"/>
      <c r="R11" s="24"/>
    </row>
    <row r="12" spans="1:18" s="2" customFormat="1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06" t="s">
        <v>181</v>
      </c>
      <c r="N12" s="8">
        <v>5967.1441060000025</v>
      </c>
      <c r="O12" s="7">
        <f t="shared" si="0"/>
        <v>5.3361532479397962E-2</v>
      </c>
      <c r="P12" s="1"/>
      <c r="Q12" s="3"/>
      <c r="R12" s="24"/>
    </row>
    <row r="13" spans="1:18" s="2" customFormat="1" x14ac:dyDescent="0.25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06" t="s">
        <v>186</v>
      </c>
      <c r="N13" s="8">
        <v>5914.7936689999933</v>
      </c>
      <c r="O13" s="7">
        <f t="shared" si="0"/>
        <v>5.2893385658295086E-2</v>
      </c>
      <c r="P13" s="1"/>
      <c r="Q13" s="3"/>
      <c r="R13" s="24"/>
    </row>
    <row r="14" spans="1:18" s="2" customFormat="1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06" t="s">
        <v>193</v>
      </c>
      <c r="N14" s="8">
        <v>5651.0952080000006</v>
      </c>
      <c r="O14" s="7">
        <f t="shared" si="0"/>
        <v>5.0535246866696353E-2</v>
      </c>
      <c r="P14" s="1"/>
      <c r="Q14" s="3"/>
      <c r="R14" s="24"/>
    </row>
    <row r="15" spans="1:18" s="2" customFormat="1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06" t="s">
        <v>180</v>
      </c>
      <c r="N15" s="8">
        <v>1875.0051239999998</v>
      </c>
      <c r="O15" s="7">
        <f t="shared" si="0"/>
        <v>1.6767342139895617E-2</v>
      </c>
      <c r="P15" s="1"/>
      <c r="Q15" s="3"/>
      <c r="R15" s="24"/>
    </row>
    <row r="16" spans="1:18" s="2" customFormat="1" x14ac:dyDescent="0.25">
      <c r="A16" s="3"/>
      <c r="B16" s="163"/>
      <c r="C16" s="3"/>
      <c r="D16" s="3"/>
      <c r="E16" s="3"/>
      <c r="F16" s="3"/>
      <c r="G16" s="3"/>
      <c r="H16" s="3"/>
      <c r="I16" s="3"/>
      <c r="J16" s="3"/>
      <c r="K16" s="3"/>
      <c r="L16" s="3"/>
      <c r="M16" s="306" t="s">
        <v>178</v>
      </c>
      <c r="N16" s="8">
        <v>425.368585</v>
      </c>
      <c r="O16" s="7">
        <f t="shared" si="0"/>
        <v>3.8038832582189099E-3</v>
      </c>
      <c r="P16" s="1"/>
      <c r="Q16" s="3"/>
      <c r="R16" s="24"/>
    </row>
    <row r="17" spans="1:18" s="2" customFormat="1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06" t="s">
        <v>175</v>
      </c>
      <c r="N17" s="8">
        <v>234.99578500000001</v>
      </c>
      <c r="O17" s="7">
        <f t="shared" si="0"/>
        <v>2.1014634456691492E-3</v>
      </c>
      <c r="P17" s="1"/>
      <c r="Q17" s="3"/>
      <c r="R17" s="24"/>
    </row>
    <row r="18" spans="1:18" s="2" customFormat="1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06" t="s">
        <v>192</v>
      </c>
      <c r="N18" s="8">
        <v>96.993923999999993</v>
      </c>
      <c r="O18" s="7">
        <f t="shared" si="0"/>
        <v>8.6737379454704508E-4</v>
      </c>
      <c r="P18" s="1"/>
      <c r="Q18" s="3"/>
      <c r="R18" s="24"/>
    </row>
    <row r="19" spans="1:18" s="2" customFormat="1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06" t="s">
        <v>484</v>
      </c>
      <c r="N19" s="8">
        <v>13.521153</v>
      </c>
      <c r="O19" s="7">
        <f t="shared" si="0"/>
        <v>1.2091369542138705E-4</v>
      </c>
      <c r="P19" s="1"/>
      <c r="Q19" s="3"/>
      <c r="R19" s="24"/>
    </row>
    <row r="20" spans="1:18" s="2" customFormat="1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06" t="s">
        <v>183</v>
      </c>
      <c r="N20" s="8">
        <v>13.196654000000001</v>
      </c>
      <c r="O20" s="7">
        <f t="shared" si="0"/>
        <v>1.1801184428113705E-4</v>
      </c>
      <c r="P20" s="1"/>
      <c r="Q20" s="3"/>
      <c r="R20" s="24"/>
    </row>
    <row r="21" spans="1:18" s="2" customFormat="1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06" t="s">
        <v>182</v>
      </c>
      <c r="N21" s="8">
        <v>9.3185599999999997</v>
      </c>
      <c r="O21" s="7">
        <f t="shared" si="0"/>
        <v>8.3331763615567431E-5</v>
      </c>
      <c r="P21" s="1"/>
      <c r="Q21" s="3"/>
      <c r="R21" s="24"/>
    </row>
    <row r="22" spans="1:18" s="2" customFormat="1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1"/>
      <c r="N22" s="8">
        <f>SUM(N7:N21)</f>
        <v>111824.82640100004</v>
      </c>
      <c r="O22" s="7">
        <f t="shared" si="0"/>
        <v>1</v>
      </c>
      <c r="P22" s="1"/>
      <c r="Q22" s="3"/>
      <c r="R22" s="24"/>
    </row>
    <row r="23" spans="1:18" s="2" customFormat="1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1"/>
      <c r="N23" s="8"/>
      <c r="O23" s="7"/>
      <c r="P23" s="1"/>
      <c r="Q23" s="3"/>
      <c r="R23" s="24"/>
    </row>
    <row r="24" spans="1:18" s="2" customFormat="1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1"/>
      <c r="N24" s="8"/>
      <c r="O24" s="7"/>
      <c r="P24" s="1"/>
      <c r="Q24" s="3"/>
      <c r="R24" s="24"/>
    </row>
    <row r="25" spans="1:18" s="2" customFormat="1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02"/>
      <c r="O25" s="31"/>
      <c r="P25" s="3"/>
      <c r="Q25" s="3"/>
      <c r="R25" s="24"/>
    </row>
    <row r="26" spans="1:18" s="2" customFormat="1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02"/>
      <c r="O26" s="31"/>
      <c r="P26" s="3"/>
      <c r="Q26" s="3"/>
      <c r="R26" s="24"/>
    </row>
    <row r="27" spans="1:18" s="2" customFormat="1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02"/>
      <c r="O27" s="31"/>
      <c r="P27" s="3"/>
      <c r="Q27" s="3"/>
      <c r="R27" s="24"/>
    </row>
    <row r="28" spans="1:18" s="2" customFormat="1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02"/>
      <c r="O28" s="31"/>
      <c r="P28" s="3"/>
      <c r="Q28" s="3"/>
      <c r="R28" s="24"/>
    </row>
    <row r="29" spans="1:18" s="2" customFormat="1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02"/>
      <c r="O29" s="31"/>
      <c r="P29" s="3"/>
      <c r="Q29" s="3"/>
      <c r="R29" s="24"/>
    </row>
    <row r="30" spans="1:18" s="2" customFormat="1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02"/>
      <c r="O30" s="31"/>
      <c r="P30" s="3"/>
      <c r="Q30" s="3"/>
      <c r="R30" s="24"/>
    </row>
    <row r="42" spans="1:18" s="3" customFormat="1" x14ac:dyDescent="0.25">
      <c r="R42" s="31"/>
    </row>
    <row r="43" spans="1:18" s="3" customFormat="1" x14ac:dyDescent="0.25">
      <c r="R43" s="31"/>
    </row>
    <row r="44" spans="1:18" s="3" customFormat="1" x14ac:dyDescent="0.25">
      <c r="R44" s="31"/>
    </row>
    <row r="45" spans="1:18" s="2" customFormat="1" x14ac:dyDescent="0.25">
      <c r="A45" s="1"/>
      <c r="B45" s="1"/>
      <c r="C45" s="1"/>
      <c r="D45" s="1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24"/>
    </row>
    <row r="46" spans="1:18" s="1" customFormat="1" x14ac:dyDescent="0.25">
      <c r="A46" s="1" t="s">
        <v>3</v>
      </c>
      <c r="B46" s="229">
        <v>68891.678425056904</v>
      </c>
      <c r="C46" s="7">
        <f>+B46/$B$49</f>
        <v>0.99244717860235276</v>
      </c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7"/>
    </row>
    <row r="47" spans="1:18" s="1" customFormat="1" x14ac:dyDescent="0.25">
      <c r="A47" s="1" t="s">
        <v>5</v>
      </c>
      <c r="B47" s="229">
        <v>403.36292138575141</v>
      </c>
      <c r="C47" s="7">
        <f>+B47/$B$49</f>
        <v>5.8108091199660875E-3</v>
      </c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7"/>
    </row>
    <row r="48" spans="1:18" s="1" customFormat="1" x14ac:dyDescent="0.25">
      <c r="A48" s="1" t="s">
        <v>7</v>
      </c>
      <c r="B48" s="229">
        <v>120.92346296506929</v>
      </c>
      <c r="C48" s="7">
        <f>+B48/$B$49</f>
        <v>1.7420122776811266E-3</v>
      </c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7"/>
    </row>
    <row r="49" spans="1:18" s="1" customFormat="1" x14ac:dyDescent="0.25">
      <c r="B49" s="32">
        <f>SUM(B46:B48)</f>
        <v>69415.964809407727</v>
      </c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7"/>
    </row>
    <row r="50" spans="1:18" s="1" customFormat="1" x14ac:dyDescent="0.25"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7"/>
    </row>
    <row r="51" spans="1:18" s="1" customFormat="1" x14ac:dyDescent="0.25"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7"/>
    </row>
    <row r="52" spans="1:18" s="1" customFormat="1" x14ac:dyDescent="0.25">
      <c r="B52" s="20"/>
      <c r="D52" s="7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7"/>
    </row>
    <row r="53" spans="1:18" s="1" customFormat="1" ht="12.75" customHeight="1" x14ac:dyDescent="0.25">
      <c r="B53" s="20"/>
      <c r="D53" s="7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7"/>
    </row>
    <row r="54" spans="1:18" ht="12.75" customHeight="1" x14ac:dyDescent="0.25">
      <c r="B54" s="9"/>
      <c r="D54" s="31"/>
    </row>
    <row r="55" spans="1:18" ht="12.75" customHeight="1" x14ac:dyDescent="0.25"/>
    <row r="57" spans="1:18" x14ac:dyDescent="0.25">
      <c r="A57" s="1"/>
      <c r="B57" s="1"/>
      <c r="C57" s="1"/>
      <c r="D57" s="1"/>
    </row>
    <row r="58" spans="1:18" x14ac:dyDescent="0.25">
      <c r="A58" s="1"/>
      <c r="B58" s="1"/>
      <c r="C58" s="1"/>
      <c r="D58" s="1"/>
    </row>
    <row r="59" spans="1:18" x14ac:dyDescent="0.25">
      <c r="A59" s="1"/>
      <c r="B59" s="1"/>
      <c r="C59" s="1"/>
      <c r="D59" s="1"/>
    </row>
  </sheetData>
  <sortState xmlns:xlrd2="http://schemas.microsoft.com/office/spreadsheetml/2017/richdata2" ref="P7:R30">
    <sortCondition descending="1" ref="R7"/>
  </sortState>
  <mergeCells count="1">
    <mergeCell ref="F11:H11"/>
  </mergeCells>
  <hyperlinks>
    <hyperlink ref="M3" location="ÍNDICE!A1" display="INDICE" xr:uid="{00000000-0004-0000-58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Hoja9">
    <pageSetUpPr fitToPage="1"/>
  </sheetPr>
  <dimension ref="A1:L54"/>
  <sheetViews>
    <sheetView showGridLines="0" zoomScale="80" zoomScaleNormal="80" workbookViewId="0">
      <selection activeCell="C61" sqref="C61:C62"/>
    </sheetView>
  </sheetViews>
  <sheetFormatPr baseColWidth="10" defaultRowHeight="13.2" x14ac:dyDescent="0.25"/>
  <cols>
    <col min="1" max="1" width="37.33203125" customWidth="1"/>
    <col min="2" max="2" width="13" customWidth="1"/>
    <col min="3" max="3" width="16.33203125" customWidth="1"/>
    <col min="4" max="4" width="15.88671875" customWidth="1"/>
    <col min="5" max="5" width="15" customWidth="1"/>
    <col min="6" max="6" width="14.6640625" customWidth="1"/>
    <col min="7" max="7" width="17.44140625" customWidth="1"/>
    <col min="8" max="8" width="14.88671875" customWidth="1"/>
    <col min="9" max="9" width="19.109375" customWidth="1"/>
    <col min="10" max="10" width="21.44140625" customWidth="1"/>
  </cols>
  <sheetData>
    <row r="1" spans="1:12" ht="78" customHeight="1" x14ac:dyDescent="0.25">
      <c r="L1" s="206" t="s">
        <v>151</v>
      </c>
    </row>
    <row r="3" spans="1:12" ht="13.8" x14ac:dyDescent="0.25">
      <c r="A3" s="380" t="s">
        <v>488</v>
      </c>
      <c r="B3" s="380"/>
      <c r="C3" s="380"/>
      <c r="D3" s="380"/>
      <c r="E3" s="380"/>
      <c r="F3" s="380"/>
      <c r="G3" s="380"/>
      <c r="H3" s="380"/>
      <c r="I3" s="380"/>
      <c r="J3" s="380"/>
    </row>
    <row r="4" spans="1:12" ht="13.8" x14ac:dyDescent="0.25">
      <c r="A4" s="380" t="s">
        <v>29</v>
      </c>
      <c r="B4" s="380"/>
      <c r="C4" s="380"/>
      <c r="D4" s="380"/>
      <c r="E4" s="380"/>
      <c r="F4" s="380"/>
      <c r="G4" s="380"/>
      <c r="H4" s="380"/>
      <c r="I4" s="380"/>
      <c r="J4" s="380"/>
    </row>
    <row r="6" spans="1:12" ht="20.100000000000001" customHeight="1" x14ac:dyDescent="0.25">
      <c r="A6" s="382" t="s">
        <v>316</v>
      </c>
      <c r="B6" s="385"/>
      <c r="C6" s="398" t="s">
        <v>336</v>
      </c>
      <c r="D6" s="399"/>
      <c r="E6" s="399"/>
      <c r="F6" s="399"/>
      <c r="G6" s="399"/>
      <c r="H6" s="399"/>
      <c r="I6" s="399"/>
      <c r="J6" s="400"/>
    </row>
    <row r="7" spans="1:12" ht="20.100000000000001" customHeight="1" x14ac:dyDescent="0.25">
      <c r="A7" s="383"/>
      <c r="B7" s="397"/>
      <c r="C7" s="398" t="s">
        <v>337</v>
      </c>
      <c r="D7" s="399"/>
      <c r="E7" s="399"/>
      <c r="F7" s="399"/>
      <c r="G7" s="400"/>
      <c r="H7" s="398" t="s">
        <v>305</v>
      </c>
      <c r="I7" s="399"/>
      <c r="J7" s="400"/>
    </row>
    <row r="8" spans="1:12" ht="31.5" customHeight="1" x14ac:dyDescent="0.25">
      <c r="A8" s="384"/>
      <c r="B8" s="386"/>
      <c r="C8" s="344" t="s">
        <v>309</v>
      </c>
      <c r="D8" s="344" t="s">
        <v>310</v>
      </c>
      <c r="E8" s="344" t="s">
        <v>338</v>
      </c>
      <c r="F8" s="344" t="s">
        <v>311</v>
      </c>
      <c r="G8" s="344" t="s">
        <v>312</v>
      </c>
      <c r="H8" s="344" t="s">
        <v>313</v>
      </c>
      <c r="I8" s="344" t="s">
        <v>314</v>
      </c>
      <c r="J8" s="344" t="s">
        <v>315</v>
      </c>
    </row>
    <row r="9" spans="1:12" ht="20.100000000000001" customHeight="1" x14ac:dyDescent="0.25">
      <c r="A9" s="109"/>
      <c r="B9" s="109"/>
      <c r="C9" s="109"/>
      <c r="D9" s="109"/>
      <c r="E9" s="109"/>
      <c r="F9" s="109"/>
      <c r="G9" s="109"/>
      <c r="H9" s="109"/>
      <c r="I9" s="109"/>
      <c r="J9" s="109"/>
    </row>
    <row r="10" spans="1:12" ht="20.100000000000001" customHeight="1" x14ac:dyDescent="0.25">
      <c r="A10" s="390" t="s">
        <v>1</v>
      </c>
      <c r="B10" s="101" t="s">
        <v>259</v>
      </c>
      <c r="C10" s="287">
        <v>405586.84891313221</v>
      </c>
      <c r="D10" s="287">
        <v>256364.60665070682</v>
      </c>
      <c r="E10" s="287">
        <v>406641.86112370691</v>
      </c>
      <c r="F10" s="287">
        <v>8445.9041823985408</v>
      </c>
      <c r="G10" s="287">
        <v>18554.037691716007</v>
      </c>
      <c r="H10" s="287">
        <v>407778.89546939585</v>
      </c>
      <c r="I10" s="287">
        <v>961921.12330460746</v>
      </c>
      <c r="J10" s="287">
        <v>939066.65505807486</v>
      </c>
    </row>
    <row r="11" spans="1:12" ht="20.100000000000001" customHeight="1" x14ac:dyDescent="0.25">
      <c r="A11" s="390"/>
      <c r="B11" s="101" t="s">
        <v>260</v>
      </c>
      <c r="C11" s="287">
        <v>100674.59681060821</v>
      </c>
      <c r="D11" s="287">
        <v>6716.6785291406331</v>
      </c>
      <c r="E11" s="287">
        <v>15142.939601093565</v>
      </c>
      <c r="F11" s="287">
        <v>141.31274308102184</v>
      </c>
      <c r="G11" s="287">
        <v>567.20451960631544</v>
      </c>
      <c r="H11" s="287">
        <v>10453.006283537357</v>
      </c>
      <c r="I11" s="287">
        <v>64779.472856002976</v>
      </c>
      <c r="J11" s="287">
        <v>40411.649728683195</v>
      </c>
    </row>
    <row r="12" spans="1:12" ht="20.100000000000001" customHeight="1" x14ac:dyDescent="0.25">
      <c r="A12" s="128"/>
      <c r="B12" s="102"/>
      <c r="C12" s="198"/>
      <c r="D12" s="198"/>
      <c r="E12" s="285"/>
      <c r="F12" s="288"/>
      <c r="G12" s="198"/>
      <c r="H12" s="198"/>
      <c r="I12" s="285"/>
      <c r="J12" s="285"/>
    </row>
    <row r="13" spans="1:12" ht="20.100000000000001" customHeight="1" x14ac:dyDescent="0.25">
      <c r="A13" s="390" t="s">
        <v>319</v>
      </c>
      <c r="B13" s="108" t="s">
        <v>259</v>
      </c>
      <c r="C13" s="199">
        <v>124301.68060338838</v>
      </c>
      <c r="D13" s="199">
        <v>110575.83304234082</v>
      </c>
      <c r="E13" s="199">
        <v>164463.08176973357</v>
      </c>
      <c r="F13" s="199">
        <v>193.92120337589108</v>
      </c>
      <c r="G13" s="199" t="s">
        <v>445</v>
      </c>
      <c r="H13" s="199">
        <v>278564.90891470638</v>
      </c>
      <c r="I13" s="199">
        <v>395709.05849263963</v>
      </c>
      <c r="J13" s="199">
        <v>392839.21898315888</v>
      </c>
    </row>
    <row r="14" spans="1:12" ht="20.100000000000001" customHeight="1" x14ac:dyDescent="0.25">
      <c r="A14" s="390"/>
      <c r="B14" s="108" t="s">
        <v>260</v>
      </c>
      <c r="C14" s="199" t="s">
        <v>445</v>
      </c>
      <c r="D14" s="199" t="s">
        <v>445</v>
      </c>
      <c r="E14" s="199" t="s">
        <v>445</v>
      </c>
      <c r="F14" s="199" t="s">
        <v>445</v>
      </c>
      <c r="G14" s="199" t="s">
        <v>445</v>
      </c>
      <c r="H14" s="199" t="s">
        <v>445</v>
      </c>
      <c r="I14" s="199" t="s">
        <v>445</v>
      </c>
      <c r="J14" s="199" t="s">
        <v>445</v>
      </c>
    </row>
    <row r="15" spans="1:12" ht="20.100000000000001" customHeight="1" x14ac:dyDescent="0.25">
      <c r="A15" s="393" t="s">
        <v>320</v>
      </c>
      <c r="B15" s="91" t="s">
        <v>259</v>
      </c>
      <c r="C15" s="198">
        <v>1494.0610116014318</v>
      </c>
      <c r="D15" s="198">
        <v>59.390603919309918</v>
      </c>
      <c r="E15" s="198" t="s">
        <v>445</v>
      </c>
      <c r="F15" s="198">
        <v>21.383232532634967</v>
      </c>
      <c r="G15" s="198" t="s">
        <v>445</v>
      </c>
      <c r="H15" s="198">
        <v>115.54052123367207</v>
      </c>
      <c r="I15" s="198">
        <v>604.09076113077094</v>
      </c>
      <c r="J15" s="198">
        <v>717.59392779363418</v>
      </c>
    </row>
    <row r="16" spans="1:12" ht="20.100000000000001" customHeight="1" x14ac:dyDescent="0.25">
      <c r="A16" s="393"/>
      <c r="B16" s="91" t="s">
        <v>260</v>
      </c>
      <c r="C16" s="198">
        <v>379.94909437951981</v>
      </c>
      <c r="D16" s="198">
        <v>3.9954623014770498</v>
      </c>
      <c r="E16" s="198" t="s">
        <v>445</v>
      </c>
      <c r="F16" s="198" t="s">
        <v>445</v>
      </c>
      <c r="G16" s="198" t="s">
        <v>445</v>
      </c>
      <c r="H16" s="198">
        <v>100.07229814551106</v>
      </c>
      <c r="I16" s="198">
        <v>156.75391856385943</v>
      </c>
      <c r="J16" s="198">
        <v>52.805182547616937</v>
      </c>
    </row>
    <row r="17" spans="1:10" ht="20.100000000000001" customHeight="1" x14ac:dyDescent="0.25">
      <c r="A17" s="390" t="s">
        <v>321</v>
      </c>
      <c r="B17" s="108" t="s">
        <v>259</v>
      </c>
      <c r="C17" s="199">
        <v>5542.1583341387322</v>
      </c>
      <c r="D17" s="199">
        <v>518.30849467031067</v>
      </c>
      <c r="E17" s="199">
        <v>536.18681021083137</v>
      </c>
      <c r="F17" s="199">
        <v>3.4610694286545676</v>
      </c>
      <c r="G17" s="199" t="s">
        <v>445</v>
      </c>
      <c r="H17" s="199">
        <v>3671.3246053200551</v>
      </c>
      <c r="I17" s="199">
        <v>4837.5356011340791</v>
      </c>
      <c r="J17" s="199">
        <v>3812.3297185342926</v>
      </c>
    </row>
    <row r="18" spans="1:10" ht="20.100000000000001" customHeight="1" x14ac:dyDescent="0.25">
      <c r="A18" s="390"/>
      <c r="B18" s="108" t="s">
        <v>260</v>
      </c>
      <c r="C18" s="199">
        <v>893.6091653959254</v>
      </c>
      <c r="D18" s="199">
        <v>14.792223646278327</v>
      </c>
      <c r="E18" s="199" t="s">
        <v>445</v>
      </c>
      <c r="F18" s="199" t="s">
        <v>445</v>
      </c>
      <c r="G18" s="199" t="s">
        <v>445</v>
      </c>
      <c r="H18" s="199">
        <v>210.87242374557118</v>
      </c>
      <c r="I18" s="199">
        <v>480.69505280936306</v>
      </c>
      <c r="J18" s="199">
        <v>144.64501351891985</v>
      </c>
    </row>
    <row r="19" spans="1:10" ht="20.100000000000001" customHeight="1" x14ac:dyDescent="0.25">
      <c r="A19" s="393" t="s">
        <v>478</v>
      </c>
      <c r="B19" s="91" t="s">
        <v>259</v>
      </c>
      <c r="C19" s="198">
        <v>340.90728251249885</v>
      </c>
      <c r="D19" s="198">
        <v>552.02850649314723</v>
      </c>
      <c r="E19" s="198">
        <v>1106.4533154337689</v>
      </c>
      <c r="F19" s="198">
        <v>30</v>
      </c>
      <c r="G19" s="198">
        <v>5687.3368491305519</v>
      </c>
      <c r="H19" s="198">
        <v>7715.5631309991622</v>
      </c>
      <c r="I19" s="198">
        <v>7685.4350672599476</v>
      </c>
      <c r="J19" s="198">
        <v>7519.1362948507976</v>
      </c>
    </row>
    <row r="20" spans="1:10" ht="20.100000000000001" customHeight="1" x14ac:dyDescent="0.25">
      <c r="A20" s="393"/>
      <c r="B20" s="91" t="s">
        <v>260</v>
      </c>
      <c r="C20" s="198">
        <v>100.22285776795562</v>
      </c>
      <c r="D20" s="198" t="s">
        <v>445</v>
      </c>
      <c r="E20" s="198" t="s">
        <v>445</v>
      </c>
      <c r="F20" s="198" t="s">
        <v>445</v>
      </c>
      <c r="G20" s="198" t="s">
        <v>445</v>
      </c>
      <c r="H20" s="198">
        <v>100.22285776795562</v>
      </c>
      <c r="I20" s="198">
        <v>100.22285776795562</v>
      </c>
      <c r="J20" s="198">
        <v>30.426379362604351</v>
      </c>
    </row>
    <row r="21" spans="1:10" ht="20.100000000000001" customHeight="1" x14ac:dyDescent="0.25">
      <c r="A21" s="390" t="s">
        <v>322</v>
      </c>
      <c r="B21" s="108" t="s">
        <v>259</v>
      </c>
      <c r="C21" s="199">
        <v>9369.6670219820462</v>
      </c>
      <c r="D21" s="199">
        <v>1305.729051118404</v>
      </c>
      <c r="E21" s="199">
        <v>578.34437847937977</v>
      </c>
      <c r="F21" s="199" t="s">
        <v>445</v>
      </c>
      <c r="G21" s="199" t="s">
        <v>445</v>
      </c>
      <c r="H21" s="199">
        <v>1489.9184908835987</v>
      </c>
      <c r="I21" s="199">
        <v>4267.4453976214509</v>
      </c>
      <c r="J21" s="199">
        <v>3293.9733017781414</v>
      </c>
    </row>
    <row r="22" spans="1:10" ht="20.100000000000001" customHeight="1" x14ac:dyDescent="0.25">
      <c r="A22" s="390"/>
      <c r="B22" s="108" t="s">
        <v>260</v>
      </c>
      <c r="C22" s="199" t="s">
        <v>445</v>
      </c>
      <c r="D22" s="199" t="s">
        <v>445</v>
      </c>
      <c r="E22" s="199" t="s">
        <v>445</v>
      </c>
      <c r="F22" s="199" t="s">
        <v>445</v>
      </c>
      <c r="G22" s="199" t="s">
        <v>445</v>
      </c>
      <c r="H22" s="199" t="s">
        <v>445</v>
      </c>
      <c r="I22" s="199" t="s">
        <v>445</v>
      </c>
      <c r="J22" s="199" t="s">
        <v>445</v>
      </c>
    </row>
    <row r="23" spans="1:10" ht="20.100000000000001" customHeight="1" x14ac:dyDescent="0.25">
      <c r="A23" s="393" t="s">
        <v>323</v>
      </c>
      <c r="B23" s="91" t="s">
        <v>259</v>
      </c>
      <c r="C23" s="198">
        <v>9376.5611285694104</v>
      </c>
      <c r="D23" s="198">
        <v>956.85084951175713</v>
      </c>
      <c r="E23" s="198">
        <v>220.97630555042542</v>
      </c>
      <c r="F23" s="198" t="s">
        <v>445</v>
      </c>
      <c r="G23" s="198" t="s">
        <v>445</v>
      </c>
      <c r="H23" s="198">
        <v>2675.4276670674585</v>
      </c>
      <c r="I23" s="198">
        <v>6162.0890919353315</v>
      </c>
      <c r="J23" s="198">
        <v>7753.1706410849274</v>
      </c>
    </row>
    <row r="24" spans="1:10" ht="20.100000000000001" customHeight="1" x14ac:dyDescent="0.25">
      <c r="A24" s="393"/>
      <c r="B24" s="91" t="s">
        <v>260</v>
      </c>
      <c r="C24" s="198">
        <v>20021.533439114271</v>
      </c>
      <c r="D24" s="198">
        <v>495.32180604528708</v>
      </c>
      <c r="E24" s="198">
        <v>40.610592820763216</v>
      </c>
      <c r="F24" s="198" t="s">
        <v>445</v>
      </c>
      <c r="G24" s="198" t="s">
        <v>445</v>
      </c>
      <c r="H24" s="198">
        <v>1301.5603818493655</v>
      </c>
      <c r="I24" s="198">
        <v>8672.9152228532839</v>
      </c>
      <c r="J24" s="198">
        <v>4079.4180352292638</v>
      </c>
    </row>
    <row r="25" spans="1:10" ht="20.100000000000001" customHeight="1" x14ac:dyDescent="0.25">
      <c r="A25" s="390" t="s">
        <v>324</v>
      </c>
      <c r="B25" s="108" t="s">
        <v>259</v>
      </c>
      <c r="C25" s="199">
        <v>4799.88175858042</v>
      </c>
      <c r="D25" s="199">
        <v>1081.4008800923314</v>
      </c>
      <c r="E25" s="199">
        <v>145.73133087160249</v>
      </c>
      <c r="F25" s="199" t="s">
        <v>445</v>
      </c>
      <c r="G25" s="199">
        <v>17.490302111455744</v>
      </c>
      <c r="H25" s="199">
        <v>4995.8418114275355</v>
      </c>
      <c r="I25" s="199">
        <v>4710.479812051045</v>
      </c>
      <c r="J25" s="199">
        <v>4512.548400636224</v>
      </c>
    </row>
    <row r="26" spans="1:10" ht="20.100000000000001" customHeight="1" x14ac:dyDescent="0.25">
      <c r="A26" s="390"/>
      <c r="B26" s="108" t="s">
        <v>260</v>
      </c>
      <c r="C26" s="199">
        <v>17406.284445674064</v>
      </c>
      <c r="D26" s="199">
        <v>832.41748069756693</v>
      </c>
      <c r="E26" s="199">
        <v>97.413658919823462</v>
      </c>
      <c r="F26" s="199" t="s">
        <v>445</v>
      </c>
      <c r="G26" s="199" t="s">
        <v>445</v>
      </c>
      <c r="H26" s="199">
        <v>1254.4631090874157</v>
      </c>
      <c r="I26" s="199">
        <v>9434.6249975446426</v>
      </c>
      <c r="J26" s="199">
        <v>6504.3451043559398</v>
      </c>
    </row>
    <row r="27" spans="1:10" ht="20.100000000000001" customHeight="1" x14ac:dyDescent="0.25">
      <c r="A27" s="393" t="s">
        <v>325</v>
      </c>
      <c r="B27" s="91" t="s">
        <v>259</v>
      </c>
      <c r="C27" s="198">
        <v>1387.8707540468949</v>
      </c>
      <c r="D27" s="198">
        <v>9.9807041099669718</v>
      </c>
      <c r="E27" s="198" t="s">
        <v>445</v>
      </c>
      <c r="F27" s="198" t="s">
        <v>445</v>
      </c>
      <c r="G27" s="198" t="s">
        <v>445</v>
      </c>
      <c r="H27" s="198">
        <v>200.3340737261826</v>
      </c>
      <c r="I27" s="198">
        <v>586.73699978592663</v>
      </c>
      <c r="J27" s="198">
        <v>551.63836492796713</v>
      </c>
    </row>
    <row r="28" spans="1:10" ht="20.100000000000001" customHeight="1" x14ac:dyDescent="0.25">
      <c r="A28" s="393"/>
      <c r="B28" s="91" t="s">
        <v>260</v>
      </c>
      <c r="C28" s="198">
        <v>3708.5444509683184</v>
      </c>
      <c r="D28" s="198">
        <v>26.615762588778473</v>
      </c>
      <c r="E28" s="198" t="s">
        <v>445</v>
      </c>
      <c r="F28" s="198" t="s">
        <v>445</v>
      </c>
      <c r="G28" s="198" t="s">
        <v>445</v>
      </c>
      <c r="H28" s="198">
        <v>177.73559401634196</v>
      </c>
      <c r="I28" s="198">
        <v>1706.6374862964919</v>
      </c>
      <c r="J28" s="198">
        <v>139.23195291832798</v>
      </c>
    </row>
    <row r="29" spans="1:10" ht="20.100000000000001" customHeight="1" x14ac:dyDescent="0.25">
      <c r="A29" s="390" t="s">
        <v>326</v>
      </c>
      <c r="B29" s="108" t="s">
        <v>259</v>
      </c>
      <c r="C29" s="199">
        <v>5259.0892152341366</v>
      </c>
      <c r="D29" s="199">
        <v>196.96853243691933</v>
      </c>
      <c r="E29" s="199">
        <v>42.95960716317218</v>
      </c>
      <c r="F29" s="199">
        <v>8.5740161693826824</v>
      </c>
      <c r="G29" s="199" t="s">
        <v>445</v>
      </c>
      <c r="H29" s="199">
        <v>2571.8193018820903</v>
      </c>
      <c r="I29" s="199">
        <v>4092.1788339833533</v>
      </c>
      <c r="J29" s="199">
        <v>3160.4119119791239</v>
      </c>
    </row>
    <row r="30" spans="1:10" ht="20.100000000000001" customHeight="1" x14ac:dyDescent="0.25">
      <c r="A30" s="390"/>
      <c r="B30" s="108" t="s">
        <v>260</v>
      </c>
      <c r="C30" s="199">
        <v>3433.4013056002709</v>
      </c>
      <c r="D30" s="199">
        <v>56.093167645318509</v>
      </c>
      <c r="E30" s="199" t="s">
        <v>445</v>
      </c>
      <c r="F30" s="199" t="s">
        <v>445</v>
      </c>
      <c r="G30" s="199" t="s">
        <v>445</v>
      </c>
      <c r="H30" s="199">
        <v>269.05553264373469</v>
      </c>
      <c r="I30" s="199">
        <v>1400.3119298986551</v>
      </c>
      <c r="J30" s="199">
        <v>380.22792196845438</v>
      </c>
    </row>
    <row r="31" spans="1:10" ht="20.100000000000001" customHeight="1" x14ac:dyDescent="0.25">
      <c r="A31" s="393" t="s">
        <v>327</v>
      </c>
      <c r="B31" s="91" t="s">
        <v>259</v>
      </c>
      <c r="C31" s="198">
        <v>1692.6576510535479</v>
      </c>
      <c r="D31" s="198">
        <v>707.87266931737156</v>
      </c>
      <c r="E31" s="198">
        <v>2202.7581452939103</v>
      </c>
      <c r="F31" s="198">
        <v>107.6716430892827</v>
      </c>
      <c r="G31" s="198" t="s">
        <v>445</v>
      </c>
      <c r="H31" s="198">
        <v>536.11086860906516</v>
      </c>
      <c r="I31" s="198">
        <v>3464.6107720321143</v>
      </c>
      <c r="J31" s="198">
        <v>3416.0945712741336</v>
      </c>
    </row>
    <row r="32" spans="1:10" ht="20.100000000000001" customHeight="1" x14ac:dyDescent="0.25">
      <c r="A32" s="393"/>
      <c r="B32" s="91" t="s">
        <v>260</v>
      </c>
      <c r="C32" s="198">
        <v>704.6795954037492</v>
      </c>
      <c r="D32" s="198">
        <v>558.0188390714701</v>
      </c>
      <c r="E32" s="198">
        <v>501.16762798197539</v>
      </c>
      <c r="F32" s="198">
        <v>33.341261251985969</v>
      </c>
      <c r="G32" s="198" t="s">
        <v>445</v>
      </c>
      <c r="H32" s="198">
        <v>109.11315508885119</v>
      </c>
      <c r="I32" s="198">
        <v>1310.8671113920668</v>
      </c>
      <c r="J32" s="198">
        <v>1239.2447816390365</v>
      </c>
    </row>
    <row r="33" spans="1:10" ht="20.100000000000001" customHeight="1" x14ac:dyDescent="0.25">
      <c r="A33" s="390" t="s">
        <v>328</v>
      </c>
      <c r="B33" s="108" t="s">
        <v>259</v>
      </c>
      <c r="C33" s="199">
        <v>69171.419930069707</v>
      </c>
      <c r="D33" s="199">
        <v>111971.56201403785</v>
      </c>
      <c r="E33" s="199">
        <v>217815.80476625741</v>
      </c>
      <c r="F33" s="199">
        <v>7274.1852491706868</v>
      </c>
      <c r="G33" s="199">
        <v>10417.911980949681</v>
      </c>
      <c r="H33" s="199">
        <v>26420.037994240047</v>
      </c>
      <c r="I33" s="199">
        <v>388753.33692467835</v>
      </c>
      <c r="J33" s="199">
        <v>386829.87111384235</v>
      </c>
    </row>
    <row r="34" spans="1:10" ht="20.100000000000001" customHeight="1" x14ac:dyDescent="0.25">
      <c r="A34" s="390"/>
      <c r="B34" s="108" t="s">
        <v>260</v>
      </c>
      <c r="C34" s="199">
        <v>4051.2481041369992</v>
      </c>
      <c r="D34" s="199">
        <v>3595.2288910239622</v>
      </c>
      <c r="E34" s="199">
        <v>14195.808337847646</v>
      </c>
      <c r="F34" s="199">
        <v>93.055072185606889</v>
      </c>
      <c r="G34" s="199">
        <v>567.20451960631544</v>
      </c>
      <c r="H34" s="199">
        <v>946.37713820538613</v>
      </c>
      <c r="I34" s="199">
        <v>20863.885124469343</v>
      </c>
      <c r="J34" s="199">
        <v>20643.21389104897</v>
      </c>
    </row>
    <row r="35" spans="1:10" ht="20.100000000000001" customHeight="1" x14ac:dyDescent="0.25">
      <c r="A35" s="393" t="s">
        <v>329</v>
      </c>
      <c r="B35" s="91" t="s">
        <v>259</v>
      </c>
      <c r="C35" s="198">
        <v>48856.087355436255</v>
      </c>
      <c r="D35" s="198">
        <v>2561.556649351428</v>
      </c>
      <c r="E35" s="198">
        <v>610.55657606923228</v>
      </c>
      <c r="F35" s="198">
        <v>15.989221475340464</v>
      </c>
      <c r="G35" s="198" t="s">
        <v>445</v>
      </c>
      <c r="H35" s="198">
        <v>28832.397220904259</v>
      </c>
      <c r="I35" s="198">
        <v>23775.119083096888</v>
      </c>
      <c r="J35" s="198">
        <v>19154.362424621228</v>
      </c>
    </row>
    <row r="36" spans="1:10" ht="20.100000000000001" customHeight="1" x14ac:dyDescent="0.25">
      <c r="A36" s="393"/>
      <c r="B36" s="91" t="s">
        <v>260</v>
      </c>
      <c r="C36" s="198">
        <v>17072.667442538346</v>
      </c>
      <c r="D36" s="198">
        <v>237.79304522147265</v>
      </c>
      <c r="E36" s="198">
        <v>53.856314494026094</v>
      </c>
      <c r="F36" s="198">
        <v>7.4582048217145145</v>
      </c>
      <c r="G36" s="198" t="s">
        <v>445</v>
      </c>
      <c r="H36" s="198">
        <v>1987.6795317520914</v>
      </c>
      <c r="I36" s="198">
        <v>6649.3896975283787</v>
      </c>
      <c r="J36" s="198">
        <v>1356.7481071713139</v>
      </c>
    </row>
    <row r="37" spans="1:10" ht="20.100000000000001" customHeight="1" x14ac:dyDescent="0.25">
      <c r="A37" s="390" t="s">
        <v>330</v>
      </c>
      <c r="B37" s="108" t="s">
        <v>259</v>
      </c>
      <c r="C37" s="199">
        <v>30342.29301647759</v>
      </c>
      <c r="D37" s="199">
        <v>1467.4595763148372</v>
      </c>
      <c r="E37" s="199">
        <v>285.02191150112725</v>
      </c>
      <c r="F37" s="199">
        <v>51</v>
      </c>
      <c r="G37" s="199">
        <v>34.817427273420748</v>
      </c>
      <c r="H37" s="199">
        <v>3637.0504045770003</v>
      </c>
      <c r="I37" s="199">
        <v>14596.142145008971</v>
      </c>
      <c r="J37" s="199">
        <v>10568.545923701147</v>
      </c>
    </row>
    <row r="38" spans="1:10" ht="20.100000000000001" customHeight="1" x14ac:dyDescent="0.25">
      <c r="A38" s="390"/>
      <c r="B38" s="108" t="s">
        <v>260</v>
      </c>
      <c r="C38" s="199">
        <v>24345.647874661412</v>
      </c>
      <c r="D38" s="199">
        <v>430.22210836506224</v>
      </c>
      <c r="E38" s="199">
        <v>81.60529140213454</v>
      </c>
      <c r="F38" s="199">
        <v>7.4582048217145145</v>
      </c>
      <c r="G38" s="199" t="s">
        <v>445</v>
      </c>
      <c r="H38" s="199">
        <v>1923.3134553891889</v>
      </c>
      <c r="I38" s="199">
        <v>10191.619147843352</v>
      </c>
      <c r="J38" s="199">
        <v>2398.8555656787753</v>
      </c>
    </row>
    <row r="39" spans="1:10" ht="20.100000000000001" customHeight="1" x14ac:dyDescent="0.25">
      <c r="A39" s="393" t="s">
        <v>331</v>
      </c>
      <c r="B39" s="91" t="s">
        <v>259</v>
      </c>
      <c r="C39" s="198">
        <v>27122.570596197569</v>
      </c>
      <c r="D39" s="198">
        <v>2842.1363083657561</v>
      </c>
      <c r="E39" s="198">
        <v>1524.302032666779</v>
      </c>
      <c r="F39" s="198" t="s">
        <v>445</v>
      </c>
      <c r="G39" s="198" t="s">
        <v>445</v>
      </c>
      <c r="H39" s="198">
        <v>13306.837467291432</v>
      </c>
      <c r="I39" s="198">
        <v>28534.039516059518</v>
      </c>
      <c r="J39" s="198">
        <v>26738.890282363074</v>
      </c>
    </row>
    <row r="40" spans="1:10" ht="20.100000000000001" customHeight="1" x14ac:dyDescent="0.25">
      <c r="A40" s="393"/>
      <c r="B40" s="91" t="s">
        <v>260</v>
      </c>
      <c r="C40" s="198">
        <v>538.58781494854054</v>
      </c>
      <c r="D40" s="198">
        <v>9.0107693353924532</v>
      </c>
      <c r="E40" s="198" t="s">
        <v>445</v>
      </c>
      <c r="F40" s="198" t="s">
        <v>445</v>
      </c>
      <c r="G40" s="198" t="s">
        <v>445</v>
      </c>
      <c r="H40" s="198">
        <v>289.81855793849439</v>
      </c>
      <c r="I40" s="198">
        <v>442.20181314727643</v>
      </c>
      <c r="J40" s="198">
        <v>330.43914630777954</v>
      </c>
    </row>
    <row r="41" spans="1:10" ht="20.100000000000001" customHeight="1" x14ac:dyDescent="0.25">
      <c r="A41" s="390" t="s">
        <v>489</v>
      </c>
      <c r="B41" s="108" t="s">
        <v>259</v>
      </c>
      <c r="C41" s="199">
        <v>4232.7199023147095</v>
      </c>
      <c r="D41" s="199">
        <v>1649.5076236831903</v>
      </c>
      <c r="E41" s="199">
        <v>1672.117995357705</v>
      </c>
      <c r="F41" s="199" t="s">
        <v>445</v>
      </c>
      <c r="G41" s="199">
        <v>200</v>
      </c>
      <c r="H41" s="199">
        <v>2707.2908386871645</v>
      </c>
      <c r="I41" s="199">
        <v>5364.5271545115056</v>
      </c>
      <c r="J41" s="199">
        <v>2491.3995413323332</v>
      </c>
    </row>
    <row r="42" spans="1:10" ht="20.100000000000001" customHeight="1" x14ac:dyDescent="0.25">
      <c r="A42" s="390"/>
      <c r="B42" s="108" t="s">
        <v>260</v>
      </c>
      <c r="C42" s="199">
        <v>131.70745823204959</v>
      </c>
      <c r="D42" s="199" t="s">
        <v>445</v>
      </c>
      <c r="E42" s="199" t="s">
        <v>445</v>
      </c>
      <c r="F42" s="199" t="s">
        <v>445</v>
      </c>
      <c r="G42" s="199" t="s">
        <v>445</v>
      </c>
      <c r="H42" s="199" t="s">
        <v>445</v>
      </c>
      <c r="I42" s="199">
        <v>53.718053375048655</v>
      </c>
      <c r="J42" s="199" t="s">
        <v>445</v>
      </c>
    </row>
    <row r="43" spans="1:10" ht="20.100000000000001" customHeight="1" x14ac:dyDescent="0.25">
      <c r="A43" s="393" t="s">
        <v>479</v>
      </c>
      <c r="B43" s="91" t="s">
        <v>259</v>
      </c>
      <c r="C43" s="198">
        <v>9985.0675786985812</v>
      </c>
      <c r="D43" s="198">
        <v>7102.8493601325918</v>
      </c>
      <c r="E43" s="198">
        <v>6189.1163185102832</v>
      </c>
      <c r="F43" s="198" t="s">
        <v>445</v>
      </c>
      <c r="G43" s="198" t="s">
        <v>445</v>
      </c>
      <c r="H43" s="198">
        <v>2615.092419894534</v>
      </c>
      <c r="I43" s="198">
        <v>22043.960279518949</v>
      </c>
      <c r="J43" s="198">
        <v>22537.564651315963</v>
      </c>
    </row>
    <row r="44" spans="1:10" ht="20.100000000000001" customHeight="1" x14ac:dyDescent="0.25">
      <c r="A44" s="393"/>
      <c r="B44" s="91" t="s">
        <v>260</v>
      </c>
      <c r="C44" s="198" t="s">
        <v>445</v>
      </c>
      <c r="D44" s="198" t="s">
        <v>445</v>
      </c>
      <c r="E44" s="198" t="s">
        <v>445</v>
      </c>
      <c r="F44" s="198" t="s">
        <v>445</v>
      </c>
      <c r="G44" s="198" t="s">
        <v>445</v>
      </c>
      <c r="H44" s="198" t="s">
        <v>445</v>
      </c>
      <c r="I44" s="198" t="s">
        <v>445</v>
      </c>
      <c r="J44" s="198" t="s">
        <v>445</v>
      </c>
    </row>
    <row r="45" spans="1:10" ht="20.100000000000001" customHeight="1" x14ac:dyDescent="0.25">
      <c r="A45" s="390" t="s">
        <v>332</v>
      </c>
      <c r="B45" s="108" t="s">
        <v>259</v>
      </c>
      <c r="C45" s="199">
        <v>699.65080824804568</v>
      </c>
      <c r="D45" s="199">
        <v>745.40036265709352</v>
      </c>
      <c r="E45" s="199">
        <v>525.94263040570547</v>
      </c>
      <c r="F45" s="199">
        <v>185.51807447468337</v>
      </c>
      <c r="G45" s="199">
        <v>355.96480530847151</v>
      </c>
      <c r="H45" s="199">
        <v>2304.3824080990121</v>
      </c>
      <c r="I45" s="199">
        <v>2476.6629156693512</v>
      </c>
      <c r="J45" s="199">
        <v>2334.506731571701</v>
      </c>
    </row>
    <row r="46" spans="1:10" ht="20.100000000000001" customHeight="1" x14ac:dyDescent="0.25">
      <c r="A46" s="390"/>
      <c r="B46" s="108" t="s">
        <v>260</v>
      </c>
      <c r="C46" s="199">
        <v>31.08860513025634</v>
      </c>
      <c r="D46" s="199" t="s">
        <v>445</v>
      </c>
      <c r="E46" s="199" t="s">
        <v>445</v>
      </c>
      <c r="F46" s="199" t="s">
        <v>445</v>
      </c>
      <c r="G46" s="199" t="s">
        <v>445</v>
      </c>
      <c r="H46" s="199" t="s">
        <v>445</v>
      </c>
      <c r="I46" s="199">
        <v>31.08860513025634</v>
      </c>
      <c r="J46" s="199" t="s">
        <v>445</v>
      </c>
    </row>
    <row r="47" spans="1:10" ht="20.100000000000001" customHeight="1" x14ac:dyDescent="0.25">
      <c r="A47" s="393" t="s">
        <v>333</v>
      </c>
      <c r="B47" s="91" t="s">
        <v>259</v>
      </c>
      <c r="C47" s="198">
        <v>2949.8195040442442</v>
      </c>
      <c r="D47" s="198">
        <v>263.37251124765237</v>
      </c>
      <c r="E47" s="198">
        <v>11.437520436542425</v>
      </c>
      <c r="F47" s="198" t="s">
        <v>445</v>
      </c>
      <c r="G47" s="198" t="s">
        <v>445</v>
      </c>
      <c r="H47" s="198">
        <v>699.98315919695756</v>
      </c>
      <c r="I47" s="198">
        <v>1031.3947712836234</v>
      </c>
      <c r="J47" s="198">
        <v>901.97933122846302</v>
      </c>
    </row>
    <row r="48" spans="1:10" ht="20.100000000000001" customHeight="1" x14ac:dyDescent="0.25">
      <c r="A48" s="393"/>
      <c r="B48" s="91" t="s">
        <v>260</v>
      </c>
      <c r="C48" s="198" t="s">
        <v>445</v>
      </c>
      <c r="D48" s="198" t="s">
        <v>445</v>
      </c>
      <c r="E48" s="198" t="s">
        <v>445</v>
      </c>
      <c r="F48" s="198" t="s">
        <v>445</v>
      </c>
      <c r="G48" s="198" t="s">
        <v>445</v>
      </c>
      <c r="H48" s="198" t="s">
        <v>445</v>
      </c>
      <c r="I48" s="198" t="s">
        <v>445</v>
      </c>
      <c r="J48" s="198" t="s">
        <v>445</v>
      </c>
    </row>
    <row r="49" spans="1:10" ht="20.100000000000001" customHeight="1" x14ac:dyDescent="0.25">
      <c r="A49" s="390" t="s">
        <v>334</v>
      </c>
      <c r="B49" s="108" t="s">
        <v>259</v>
      </c>
      <c r="C49" s="199">
        <v>13789.811175903294</v>
      </c>
      <c r="D49" s="199">
        <v>1731.1970131866296</v>
      </c>
      <c r="E49" s="199" t="s">
        <v>445</v>
      </c>
      <c r="F49" s="199" t="s">
        <v>445</v>
      </c>
      <c r="G49" s="199">
        <v>2</v>
      </c>
      <c r="H49" s="199">
        <v>754.7387154664201</v>
      </c>
      <c r="I49" s="199">
        <v>6135.5684631803351</v>
      </c>
      <c r="J49" s="199">
        <v>7246.31276936824</v>
      </c>
    </row>
    <row r="50" spans="1:10" ht="20.100000000000001" customHeight="1" x14ac:dyDescent="0.25">
      <c r="A50" s="390"/>
      <c r="B50" s="108" t="s">
        <v>260</v>
      </c>
      <c r="C50" s="199">
        <v>3378.152118633408</v>
      </c>
      <c r="D50" s="199">
        <v>193.63031389680316</v>
      </c>
      <c r="E50" s="199" t="s">
        <v>445</v>
      </c>
      <c r="F50" s="199" t="s">
        <v>445</v>
      </c>
      <c r="G50" s="199" t="s">
        <v>445</v>
      </c>
      <c r="H50" s="199">
        <v>204.67713269421034</v>
      </c>
      <c r="I50" s="199">
        <v>1038.9125830245748</v>
      </c>
      <c r="J50" s="199">
        <v>1329.8979939215071</v>
      </c>
    </row>
    <row r="51" spans="1:10" ht="20.100000000000001" customHeight="1" x14ac:dyDescent="0.25">
      <c r="A51" s="393" t="s">
        <v>335</v>
      </c>
      <c r="B51" s="91" t="s">
        <v>259</v>
      </c>
      <c r="C51" s="198">
        <v>34872.874284637517</v>
      </c>
      <c r="D51" s="198">
        <v>10065.201897719469</v>
      </c>
      <c r="E51" s="198">
        <v>8711.0697097658121</v>
      </c>
      <c r="F51" s="198">
        <v>554.20047268198448</v>
      </c>
      <c r="G51" s="198">
        <v>1838.516326942419</v>
      </c>
      <c r="H51" s="198">
        <v>23964.295455182386</v>
      </c>
      <c r="I51" s="198">
        <v>37090.711222032209</v>
      </c>
      <c r="J51" s="198">
        <v>32687.106172718904</v>
      </c>
    </row>
    <row r="52" spans="1:10" ht="20.100000000000001" customHeight="1" x14ac:dyDescent="0.25">
      <c r="A52" s="393"/>
      <c r="B52" s="91" t="s">
        <v>260</v>
      </c>
      <c r="C52" s="198">
        <v>4477.2730380237372</v>
      </c>
      <c r="D52" s="198">
        <v>263.53865930176886</v>
      </c>
      <c r="E52" s="198">
        <v>172.47777762720219</v>
      </c>
      <c r="F52" s="198" t="s">
        <v>445</v>
      </c>
      <c r="G52" s="198" t="s">
        <v>445</v>
      </c>
      <c r="H52" s="198">
        <v>1578.0451152132323</v>
      </c>
      <c r="I52" s="198">
        <v>2245.6292543584095</v>
      </c>
      <c r="J52" s="198">
        <v>1782.1506530145905</v>
      </c>
    </row>
    <row r="53" spans="1:10" x14ac:dyDescent="0.25">
      <c r="A53" s="104"/>
      <c r="B53" s="104"/>
      <c r="C53" s="104"/>
      <c r="D53" s="104"/>
      <c r="E53" s="104"/>
      <c r="F53" s="104"/>
    </row>
    <row r="54" spans="1:10" x14ac:dyDescent="0.25">
      <c r="A54" s="378" t="s">
        <v>487</v>
      </c>
      <c r="B54" s="378"/>
      <c r="C54" s="378"/>
      <c r="D54" s="378"/>
      <c r="E54" s="106"/>
      <c r="F54" s="106"/>
    </row>
  </sheetData>
  <mergeCells count="28">
    <mergeCell ref="A51:A52"/>
    <mergeCell ref="A54:D54"/>
    <mergeCell ref="A39:A40"/>
    <mergeCell ref="A43:A44"/>
    <mergeCell ref="A45:A46"/>
    <mergeCell ref="A47:A48"/>
    <mergeCell ref="A49:A50"/>
    <mergeCell ref="A41:A42"/>
    <mergeCell ref="A13:A14"/>
    <mergeCell ref="A15:A16"/>
    <mergeCell ref="A17:A18"/>
    <mergeCell ref="A23:A24"/>
    <mergeCell ref="A25:A26"/>
    <mergeCell ref="A19:A20"/>
    <mergeCell ref="A21:A22"/>
    <mergeCell ref="A10:A11"/>
    <mergeCell ref="A3:J3"/>
    <mergeCell ref="A4:J4"/>
    <mergeCell ref="A6:B8"/>
    <mergeCell ref="C6:J6"/>
    <mergeCell ref="C7:G7"/>
    <mergeCell ref="H7:J7"/>
    <mergeCell ref="A33:A34"/>
    <mergeCell ref="A35:A36"/>
    <mergeCell ref="A37:A38"/>
    <mergeCell ref="A27:A28"/>
    <mergeCell ref="A29:A30"/>
    <mergeCell ref="A31:A32"/>
  </mergeCells>
  <hyperlinks>
    <hyperlink ref="L1" location="ÍNDICE!A1" display="INDICE" xr:uid="{00000000-0004-0000-0800-000000000000}"/>
  </hyperlinks>
  <pageMargins left="1.1811023622047245" right="0" top="0" bottom="0" header="0" footer="0"/>
  <pageSetup paperSize="9" scale="62" orientation="landscape" r:id="rId1"/>
  <headerFooter alignWithMargins="0"/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sheetPr codeName="Hoja84"/>
  <dimension ref="A4:R58"/>
  <sheetViews>
    <sheetView showGridLines="0" zoomScale="90" zoomScaleNormal="90" workbookViewId="0">
      <selection activeCell="H82" sqref="H82"/>
    </sheetView>
  </sheetViews>
  <sheetFormatPr baseColWidth="10" defaultRowHeight="13.2" x14ac:dyDescent="0.25"/>
  <cols>
    <col min="1" max="1" width="8.88671875" style="3" customWidth="1"/>
    <col min="2" max="4" width="11.44140625" style="3"/>
    <col min="5" max="5" width="9.6640625" style="3" customWidth="1"/>
    <col min="6" max="10" width="11.44140625" style="3"/>
    <col min="11" max="11" width="15.88671875" style="3" customWidth="1"/>
    <col min="12" max="16" width="11.44140625" style="3"/>
    <col min="18" max="18" width="11.44140625" style="173"/>
  </cols>
  <sheetData>
    <row r="4" spans="1:17" x14ac:dyDescent="0.25">
      <c r="M4" s="337" t="s">
        <v>151</v>
      </c>
    </row>
    <row r="5" spans="1:17" x14ac:dyDescent="0.25">
      <c r="M5" s="26"/>
    </row>
    <row r="7" spans="1:17" ht="15.6" x14ac:dyDescent="0.3">
      <c r="A7" s="465" t="s">
        <v>219</v>
      </c>
      <c r="B7" s="465"/>
      <c r="C7" s="465"/>
      <c r="D7" s="465"/>
      <c r="E7" s="465"/>
      <c r="F7" s="465"/>
      <c r="G7" s="465"/>
      <c r="H7" s="465"/>
      <c r="I7" s="465"/>
      <c r="J7" s="465"/>
      <c r="K7" s="465"/>
    </row>
    <row r="8" spans="1:17" x14ac:dyDescent="0.25">
      <c r="A8" s="466" t="s">
        <v>207</v>
      </c>
      <c r="B8" s="466"/>
      <c r="C8" s="466"/>
      <c r="D8" s="466"/>
      <c r="E8" s="466"/>
      <c r="F8" s="466"/>
      <c r="G8" s="466"/>
      <c r="H8" s="466"/>
      <c r="I8" s="466"/>
      <c r="J8" s="466"/>
      <c r="K8" s="466"/>
      <c r="Q8" s="3"/>
    </row>
    <row r="9" spans="1:17" x14ac:dyDescent="0.25">
      <c r="A9" s="342"/>
      <c r="B9" s="342"/>
      <c r="C9" s="342"/>
      <c r="D9" s="342"/>
      <c r="E9" s="342"/>
      <c r="F9" s="342"/>
      <c r="G9" s="342"/>
      <c r="H9" s="342"/>
      <c r="I9" s="342"/>
      <c r="J9" s="342"/>
      <c r="K9" s="342"/>
      <c r="Q9" s="3"/>
    </row>
    <row r="10" spans="1:17" ht="6" customHeight="1" x14ac:dyDescent="0.25">
      <c r="Q10" s="3"/>
    </row>
    <row r="11" spans="1:17" x14ac:dyDescent="0.25">
      <c r="H11" s="340" t="s">
        <v>177</v>
      </c>
      <c r="I11" s="340"/>
      <c r="J11" s="340"/>
      <c r="Q11" s="3"/>
    </row>
    <row r="12" spans="1:17" ht="5.25" customHeight="1" x14ac:dyDescent="0.25">
      <c r="Q12" s="3"/>
    </row>
    <row r="13" spans="1:17" x14ac:dyDescent="0.25">
      <c r="L13" s="165"/>
      <c r="M13" s="306" t="s">
        <v>483</v>
      </c>
      <c r="N13" s="8">
        <v>6197.511518999997</v>
      </c>
      <c r="O13" s="7">
        <f>+N13/$N$29</f>
        <v>0.23516981438531828</v>
      </c>
      <c r="Q13" s="3"/>
    </row>
    <row r="14" spans="1:17" x14ac:dyDescent="0.25">
      <c r="L14" s="165"/>
      <c r="M14" s="306" t="s">
        <v>186</v>
      </c>
      <c r="N14" s="8">
        <v>4404.8265959999999</v>
      </c>
      <c r="O14" s="7">
        <f t="shared" ref="O14:O28" si="0">+N14/$N$29</f>
        <v>0.16714486932457995</v>
      </c>
      <c r="Q14" s="3"/>
    </row>
    <row r="15" spans="1:17" x14ac:dyDescent="0.25">
      <c r="L15" s="165"/>
      <c r="M15" s="306" t="s">
        <v>179</v>
      </c>
      <c r="N15" s="8">
        <v>3746.7987040000048</v>
      </c>
      <c r="O15" s="7">
        <f t="shared" si="0"/>
        <v>0.14217544462119985</v>
      </c>
      <c r="Q15" s="3"/>
    </row>
    <row r="16" spans="1:17" x14ac:dyDescent="0.25">
      <c r="L16" s="165"/>
      <c r="M16" s="306" t="s">
        <v>190</v>
      </c>
      <c r="N16" s="8">
        <v>2855.5134780000021</v>
      </c>
      <c r="O16" s="7">
        <f t="shared" si="0"/>
        <v>0.10835487316760814</v>
      </c>
      <c r="Q16" s="3"/>
    </row>
    <row r="17" spans="12:17" x14ac:dyDescent="0.25">
      <c r="L17" s="165"/>
      <c r="M17" s="306" t="s">
        <v>193</v>
      </c>
      <c r="N17" s="8">
        <v>2582.105019000001</v>
      </c>
      <c r="O17" s="7">
        <f t="shared" si="0"/>
        <v>9.7980158032785633E-2</v>
      </c>
      <c r="Q17" s="3"/>
    </row>
    <row r="18" spans="12:17" x14ac:dyDescent="0.25">
      <c r="L18" s="165"/>
      <c r="M18" s="306" t="s">
        <v>180</v>
      </c>
      <c r="N18" s="8">
        <v>2075.872695</v>
      </c>
      <c r="O18" s="7">
        <f t="shared" si="0"/>
        <v>7.8770744495440886E-2</v>
      </c>
      <c r="Q18" s="3"/>
    </row>
    <row r="19" spans="12:17" x14ac:dyDescent="0.25">
      <c r="L19" s="165"/>
      <c r="M19" s="306" t="s">
        <v>181</v>
      </c>
      <c r="N19" s="8">
        <v>1572.1050650000011</v>
      </c>
      <c r="O19" s="7">
        <f t="shared" si="0"/>
        <v>5.96548558557458E-2</v>
      </c>
      <c r="Q19" s="3"/>
    </row>
    <row r="20" spans="12:17" x14ac:dyDescent="0.25">
      <c r="L20" s="165"/>
      <c r="M20" s="306" t="s">
        <v>184</v>
      </c>
      <c r="N20" s="8">
        <v>1370.3819900000001</v>
      </c>
      <c r="O20" s="7">
        <f t="shared" si="0"/>
        <v>5.2000303224492207E-2</v>
      </c>
      <c r="Q20" s="3"/>
    </row>
    <row r="21" spans="12:17" x14ac:dyDescent="0.25">
      <c r="L21" s="165"/>
      <c r="M21" s="306" t="s">
        <v>485</v>
      </c>
      <c r="N21" s="8">
        <v>776.319028</v>
      </c>
      <c r="O21" s="7">
        <f t="shared" si="0"/>
        <v>2.9458081870255063E-2</v>
      </c>
      <c r="Q21" s="3"/>
    </row>
    <row r="22" spans="12:17" x14ac:dyDescent="0.25">
      <c r="L22" s="165"/>
      <c r="M22" s="306" t="s">
        <v>195</v>
      </c>
      <c r="N22" s="8">
        <v>309.6538930000001</v>
      </c>
      <c r="O22" s="7">
        <f t="shared" si="0"/>
        <v>1.1750078772302363E-2</v>
      </c>
      <c r="Q22" s="3"/>
    </row>
    <row r="23" spans="12:17" x14ac:dyDescent="0.25">
      <c r="L23" s="165"/>
      <c r="M23" s="306" t="s">
        <v>175</v>
      </c>
      <c r="N23" s="8">
        <v>165.11157499999999</v>
      </c>
      <c r="O23" s="7">
        <f t="shared" si="0"/>
        <v>6.2652983099066306E-3</v>
      </c>
      <c r="Q23" s="3"/>
    </row>
    <row r="24" spans="12:17" x14ac:dyDescent="0.25">
      <c r="L24" s="165"/>
      <c r="M24" s="306" t="s">
        <v>484</v>
      </c>
      <c r="N24" s="8">
        <v>89.279830000000018</v>
      </c>
      <c r="O24" s="7">
        <f t="shared" si="0"/>
        <v>3.3877986325777068E-3</v>
      </c>
      <c r="Q24" s="3"/>
    </row>
    <row r="25" spans="12:17" x14ac:dyDescent="0.25">
      <c r="L25" s="165"/>
      <c r="M25" s="306" t="s">
        <v>182</v>
      </c>
      <c r="N25" s="8">
        <v>71.446833999999996</v>
      </c>
      <c r="O25" s="7">
        <f t="shared" si="0"/>
        <v>2.7111105221325617E-3</v>
      </c>
      <c r="Q25" s="3"/>
    </row>
    <row r="26" spans="12:17" x14ac:dyDescent="0.25">
      <c r="L26" s="165"/>
      <c r="M26" s="306" t="s">
        <v>183</v>
      </c>
      <c r="N26" s="8">
        <v>67.121249000000006</v>
      </c>
      <c r="O26" s="7">
        <f t="shared" si="0"/>
        <v>2.5469725421644255E-3</v>
      </c>
      <c r="Q26" s="3"/>
    </row>
    <row r="27" spans="12:17" x14ac:dyDescent="0.25">
      <c r="L27" s="165"/>
      <c r="M27" s="306" t="s">
        <v>192</v>
      </c>
      <c r="N27" s="8">
        <v>40.658072999999995</v>
      </c>
      <c r="O27" s="7">
        <f t="shared" si="0"/>
        <v>1.5428049550793783E-3</v>
      </c>
      <c r="Q27" s="3"/>
    </row>
    <row r="28" spans="12:17" x14ac:dyDescent="0.25">
      <c r="L28" s="165"/>
      <c r="M28" s="306" t="s">
        <v>188</v>
      </c>
      <c r="N28" s="8">
        <v>28.640587</v>
      </c>
      <c r="O28" s="7">
        <f t="shared" si="0"/>
        <v>1.086791288411087E-3</v>
      </c>
      <c r="Q28" s="3"/>
    </row>
    <row r="29" spans="12:17" x14ac:dyDescent="0.25">
      <c r="L29" s="165"/>
      <c r="M29" s="1"/>
      <c r="N29" s="8">
        <f>SUM(N13:N28)</f>
        <v>26353.346135000007</v>
      </c>
      <c r="O29" s="7"/>
      <c r="Q29" s="3"/>
    </row>
    <row r="30" spans="12:17" x14ac:dyDescent="0.25">
      <c r="L30" s="165"/>
      <c r="M30" s="1"/>
      <c r="N30" s="8"/>
      <c r="O30" s="7"/>
      <c r="Q30" s="3"/>
    </row>
    <row r="31" spans="12:17" x14ac:dyDescent="0.25">
      <c r="L31" s="165"/>
      <c r="N31" s="302"/>
      <c r="O31" s="31"/>
      <c r="Q31" s="3"/>
    </row>
    <row r="32" spans="12:17" x14ac:dyDescent="0.25">
      <c r="L32" s="165"/>
      <c r="N32" s="302"/>
      <c r="O32" s="31"/>
      <c r="Q32" s="3"/>
    </row>
    <row r="33" spans="4:18" x14ac:dyDescent="0.25">
      <c r="L33" s="165"/>
      <c r="N33" s="302"/>
      <c r="O33" s="31"/>
      <c r="Q33" s="3"/>
    </row>
    <row r="34" spans="4:18" x14ac:dyDescent="0.25">
      <c r="L34" s="165"/>
      <c r="N34" s="302"/>
      <c r="O34" s="31"/>
      <c r="Q34" s="3"/>
    </row>
    <row r="35" spans="4:18" x14ac:dyDescent="0.25">
      <c r="L35" s="165"/>
      <c r="N35" s="302"/>
      <c r="O35" s="31"/>
      <c r="Q35" s="3"/>
    </row>
    <row r="36" spans="4:18" x14ac:dyDescent="0.25">
      <c r="L36" s="165"/>
      <c r="N36" s="302"/>
      <c r="O36" s="31"/>
      <c r="Q36" s="3"/>
    </row>
    <row r="37" spans="4:18" x14ac:dyDescent="0.25">
      <c r="Q37" s="3"/>
    </row>
    <row r="38" spans="4:18" x14ac:dyDescent="0.25">
      <c r="Q38" s="3"/>
    </row>
    <row r="39" spans="4:18" x14ac:dyDescent="0.25">
      <c r="Q39" s="3"/>
    </row>
    <row r="40" spans="4:18" x14ac:dyDescent="0.25">
      <c r="Q40" s="3"/>
    </row>
    <row r="41" spans="4:18" x14ac:dyDescent="0.25">
      <c r="Q41" s="3"/>
    </row>
    <row r="42" spans="4:18" x14ac:dyDescent="0.25">
      <c r="Q42" s="3"/>
    </row>
    <row r="43" spans="4:18" x14ac:dyDescent="0.25">
      <c r="Q43" s="3"/>
    </row>
    <row r="44" spans="4:18" x14ac:dyDescent="0.25">
      <c r="Q44" s="3"/>
    </row>
    <row r="45" spans="4:18" x14ac:dyDescent="0.25">
      <c r="Q45" s="3"/>
    </row>
    <row r="46" spans="4:18" s="3" customFormat="1" x14ac:dyDescent="0.25">
      <c r="R46" s="31"/>
    </row>
    <row r="47" spans="4:18" s="3" customFormat="1" x14ac:dyDescent="0.25">
      <c r="R47" s="31"/>
    </row>
    <row r="48" spans="4:18" s="1" customFormat="1" x14ac:dyDescent="0.25">
      <c r="D48" s="22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R48" s="7"/>
    </row>
    <row r="49" spans="1:18" s="1" customFormat="1" ht="20.399999999999999" x14ac:dyDescent="0.25">
      <c r="A49" s="69" t="s">
        <v>3</v>
      </c>
      <c r="B49" s="70"/>
      <c r="C49" s="71">
        <v>54722.800495913209</v>
      </c>
      <c r="D49" s="7">
        <f>+C49/$C$52</f>
        <v>0.95928296043945505</v>
      </c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R49" s="7"/>
    </row>
    <row r="50" spans="1:18" s="1" customFormat="1" ht="20.399999999999999" x14ac:dyDescent="0.25">
      <c r="A50" s="4" t="s">
        <v>5</v>
      </c>
      <c r="B50" s="70"/>
      <c r="C50" s="71">
        <v>529.72490226633022</v>
      </c>
      <c r="D50" s="7">
        <f>+C50/$C$52</f>
        <v>9.2860026873532574E-3</v>
      </c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R50" s="7"/>
    </row>
    <row r="51" spans="1:18" s="1" customFormat="1" ht="20.399999999999999" x14ac:dyDescent="0.25">
      <c r="A51" s="4" t="s">
        <v>7</v>
      </c>
      <c r="C51" s="71">
        <v>1793.0000126379957</v>
      </c>
      <c r="D51" s="7">
        <f>+C51/$C$52</f>
        <v>3.1431036873191626E-2</v>
      </c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R51" s="7"/>
    </row>
    <row r="52" spans="1:18" s="1" customFormat="1" x14ac:dyDescent="0.25">
      <c r="C52" s="32">
        <f>+SUM(C49:C51)</f>
        <v>57045.525410817536</v>
      </c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R52" s="7"/>
    </row>
    <row r="53" spans="1:18" s="1" customFormat="1" x14ac:dyDescent="0.25"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R53" s="7"/>
    </row>
    <row r="54" spans="1:18" s="1" customFormat="1" x14ac:dyDescent="0.25"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R54" s="7"/>
    </row>
    <row r="55" spans="1:18" s="1" customFormat="1" ht="12.75" customHeight="1" x14ac:dyDescent="0.25"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R55" s="7"/>
    </row>
    <row r="56" spans="1:18" ht="12.75" customHeight="1" x14ac:dyDescent="0.25">
      <c r="A56" s="1"/>
      <c r="B56" s="1"/>
      <c r="C56" s="1"/>
      <c r="D56" s="1"/>
      <c r="E56" s="1"/>
    </row>
    <row r="57" spans="1:18" ht="12.75" customHeight="1" x14ac:dyDescent="0.25"/>
    <row r="58" spans="1:18" ht="12.75" customHeight="1" x14ac:dyDescent="0.25"/>
  </sheetData>
  <sortState xmlns:xlrd2="http://schemas.microsoft.com/office/spreadsheetml/2017/richdata2" ref="P12:R35">
    <sortCondition descending="1" ref="R12"/>
  </sortState>
  <mergeCells count="2">
    <mergeCell ref="A7:K7"/>
    <mergeCell ref="A8:K8"/>
  </mergeCells>
  <hyperlinks>
    <hyperlink ref="M4" location="ÍNDICE!A1" display="INDICE" xr:uid="{00000000-0004-0000-59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sheetPr codeName="Hoja85"/>
  <dimension ref="A1:T58"/>
  <sheetViews>
    <sheetView showGridLines="0" zoomScale="90" zoomScaleNormal="90" workbookViewId="0">
      <selection activeCell="E5" sqref="E5"/>
    </sheetView>
  </sheetViews>
  <sheetFormatPr baseColWidth="10" defaultRowHeight="13.2" x14ac:dyDescent="0.25"/>
  <cols>
    <col min="1" max="1" width="1.33203125" style="3" customWidth="1"/>
    <col min="2" max="2" width="8.5546875" style="3" customWidth="1"/>
    <col min="3" max="3" width="3.44140625" style="3" customWidth="1"/>
    <col min="4" max="4" width="9.6640625" style="3" customWidth="1"/>
    <col min="5" max="20" width="11.44140625" style="3"/>
  </cols>
  <sheetData>
    <row r="1" spans="7:18" ht="12" customHeight="1" x14ac:dyDescent="0.25"/>
    <row r="4" spans="7:18" x14ac:dyDescent="0.25">
      <c r="O4" s="335" t="s">
        <v>151</v>
      </c>
    </row>
    <row r="5" spans="7:18" x14ac:dyDescent="0.25">
      <c r="O5" s="26"/>
    </row>
    <row r="7" spans="7:18" s="3" customFormat="1" ht="15.6" x14ac:dyDescent="0.3">
      <c r="G7" s="153" t="s">
        <v>220</v>
      </c>
    </row>
    <row r="8" spans="7:18" s="3" customFormat="1" x14ac:dyDescent="0.25">
      <c r="G8" s="162" t="s">
        <v>214</v>
      </c>
    </row>
    <row r="9" spans="7:18" s="3" customFormat="1" x14ac:dyDescent="0.25"/>
    <row r="10" spans="7:18" s="3" customFormat="1" x14ac:dyDescent="0.25">
      <c r="H10" s="457" t="s">
        <v>177</v>
      </c>
      <c r="I10" s="457"/>
      <c r="J10" s="457"/>
      <c r="P10" s="306" t="s">
        <v>192</v>
      </c>
      <c r="Q10" s="8">
        <v>143614.67327400003</v>
      </c>
      <c r="R10" s="7">
        <f>+Q10/$Q$22</f>
        <v>0.36369936287364185</v>
      </c>
    </row>
    <row r="11" spans="7:18" s="3" customFormat="1" ht="14.25" customHeight="1" x14ac:dyDescent="0.25">
      <c r="P11" s="306" t="s">
        <v>195</v>
      </c>
      <c r="Q11" s="8">
        <v>63328.453551000028</v>
      </c>
      <c r="R11" s="7">
        <f t="shared" ref="R11:R22" si="0">+Q11/$Q$22</f>
        <v>0.160377193243537</v>
      </c>
    </row>
    <row r="12" spans="7:18" s="3" customFormat="1" x14ac:dyDescent="0.25">
      <c r="P12" s="306" t="s">
        <v>179</v>
      </c>
      <c r="Q12" s="8">
        <v>45933.265748999991</v>
      </c>
      <c r="R12" s="7">
        <f t="shared" si="0"/>
        <v>0.11632446119028567</v>
      </c>
    </row>
    <row r="13" spans="7:18" s="3" customFormat="1" x14ac:dyDescent="0.25">
      <c r="P13" s="306" t="s">
        <v>190</v>
      </c>
      <c r="Q13" s="8">
        <v>42855.65024599999</v>
      </c>
      <c r="R13" s="7">
        <f t="shared" si="0"/>
        <v>0.10853050273121095</v>
      </c>
    </row>
    <row r="14" spans="7:18" s="3" customFormat="1" x14ac:dyDescent="0.25">
      <c r="P14" s="306" t="s">
        <v>184</v>
      </c>
      <c r="Q14" s="8">
        <v>35457.149483999987</v>
      </c>
      <c r="R14" s="7">
        <f t="shared" si="0"/>
        <v>8.9794046685206755E-2</v>
      </c>
    </row>
    <row r="15" spans="7:18" s="3" customFormat="1" x14ac:dyDescent="0.25">
      <c r="P15" s="306" t="s">
        <v>193</v>
      </c>
      <c r="Q15" s="8">
        <v>25650.148007000003</v>
      </c>
      <c r="R15" s="7">
        <f t="shared" si="0"/>
        <v>6.4958143030148338E-2</v>
      </c>
    </row>
    <row r="16" spans="7:18" s="3" customFormat="1" x14ac:dyDescent="0.25">
      <c r="P16" s="306" t="s">
        <v>180</v>
      </c>
      <c r="Q16" s="8">
        <v>21270.299884999997</v>
      </c>
      <c r="R16" s="7">
        <f t="shared" si="0"/>
        <v>5.3866323962220922E-2</v>
      </c>
    </row>
    <row r="17" spans="1:18" s="3" customFormat="1" x14ac:dyDescent="0.25">
      <c r="A17" s="467"/>
      <c r="B17" s="468"/>
      <c r="C17" s="166"/>
      <c r="P17" s="306" t="s">
        <v>483</v>
      </c>
      <c r="Q17" s="8">
        <v>6881.4865210000007</v>
      </c>
      <c r="R17" s="7">
        <f t="shared" si="0"/>
        <v>1.7427134750612975E-2</v>
      </c>
    </row>
    <row r="18" spans="1:18" s="3" customFormat="1" x14ac:dyDescent="0.25">
      <c r="A18" s="467"/>
      <c r="B18" s="468"/>
      <c r="C18" s="166"/>
      <c r="P18" s="306" t="s">
        <v>186</v>
      </c>
      <c r="Q18" s="8">
        <v>6607.7668130000002</v>
      </c>
      <c r="R18" s="7">
        <f t="shared" si="0"/>
        <v>1.673394873322305E-2</v>
      </c>
    </row>
    <row r="19" spans="1:18" s="3" customFormat="1" x14ac:dyDescent="0.25">
      <c r="A19" s="467"/>
      <c r="B19" s="468"/>
      <c r="C19" s="166"/>
      <c r="P19" s="306" t="s">
        <v>181</v>
      </c>
      <c r="Q19" s="8">
        <v>2230.6373430000003</v>
      </c>
      <c r="R19" s="7">
        <f t="shared" si="0"/>
        <v>5.649014560673917E-3</v>
      </c>
    </row>
    <row r="20" spans="1:18" s="3" customFormat="1" x14ac:dyDescent="0.25">
      <c r="P20" s="306" t="s">
        <v>175</v>
      </c>
      <c r="Q20" s="8">
        <v>581.86058700000001</v>
      </c>
      <c r="R20" s="7">
        <f t="shared" si="0"/>
        <v>1.4735425005593444E-3</v>
      </c>
    </row>
    <row r="21" spans="1:18" s="3" customFormat="1" x14ac:dyDescent="0.25">
      <c r="P21" s="306" t="s">
        <v>188</v>
      </c>
      <c r="Q21" s="8">
        <v>460.549308</v>
      </c>
      <c r="R21" s="7">
        <f t="shared" si="0"/>
        <v>1.1663257386793852E-3</v>
      </c>
    </row>
    <row r="22" spans="1:18" s="3" customFormat="1" x14ac:dyDescent="0.25">
      <c r="P22" s="1"/>
      <c r="Q22" s="8">
        <f>SUM(Q10:Q21)</f>
        <v>394871.94076799997</v>
      </c>
      <c r="R22" s="7">
        <f t="shared" si="0"/>
        <v>1</v>
      </c>
    </row>
    <row r="23" spans="1:18" s="3" customFormat="1" x14ac:dyDescent="0.25">
      <c r="P23" s="1"/>
      <c r="Q23" s="8"/>
      <c r="R23" s="7"/>
    </row>
    <row r="24" spans="1:18" s="3" customFormat="1" x14ac:dyDescent="0.25">
      <c r="P24" s="1"/>
      <c r="Q24" s="8"/>
      <c r="R24" s="7"/>
    </row>
    <row r="25" spans="1:18" s="3" customFormat="1" x14ac:dyDescent="0.25">
      <c r="Q25" s="302"/>
      <c r="R25" s="31"/>
    </row>
    <row r="26" spans="1:18" s="3" customFormat="1" x14ac:dyDescent="0.25">
      <c r="Q26" s="302"/>
      <c r="R26" s="31"/>
    </row>
    <row r="27" spans="1:18" s="3" customFormat="1" x14ac:dyDescent="0.25">
      <c r="Q27" s="302"/>
      <c r="R27" s="31"/>
    </row>
    <row r="28" spans="1:18" s="3" customFormat="1" x14ac:dyDescent="0.25">
      <c r="Q28" s="302"/>
      <c r="R28" s="31"/>
    </row>
    <row r="29" spans="1:18" s="3" customFormat="1" x14ac:dyDescent="0.25">
      <c r="Q29" s="302"/>
      <c r="R29" s="31"/>
    </row>
    <row r="30" spans="1:18" s="3" customFormat="1" x14ac:dyDescent="0.25">
      <c r="Q30" s="302"/>
      <c r="R30" s="31"/>
    </row>
    <row r="31" spans="1:18" s="3" customFormat="1" x14ac:dyDescent="0.25">
      <c r="Q31" s="302"/>
      <c r="R31" s="31"/>
    </row>
    <row r="32" spans="1:18" s="3" customFormat="1" x14ac:dyDescent="0.25">
      <c r="Q32" s="302"/>
      <c r="R32" s="31"/>
    </row>
    <row r="33" spans="2:18" s="3" customFormat="1" x14ac:dyDescent="0.25">
      <c r="R33" s="31"/>
    </row>
    <row r="34" spans="2:18" s="3" customFormat="1" x14ac:dyDescent="0.25"/>
    <row r="35" spans="2:18" s="3" customFormat="1" x14ac:dyDescent="0.25"/>
    <row r="36" spans="2:18" s="3" customFormat="1" x14ac:dyDescent="0.25"/>
    <row r="37" spans="2:18" s="3" customFormat="1" x14ac:dyDescent="0.25"/>
    <row r="41" spans="2:18" x14ac:dyDescent="0.25">
      <c r="B41" s="1"/>
      <c r="C41" s="1"/>
      <c r="D41" s="1"/>
      <c r="E41" s="1"/>
      <c r="F41" s="1"/>
      <c r="G41" s="1"/>
      <c r="H41" s="1"/>
    </row>
    <row r="42" spans="2:18" x14ac:dyDescent="0.25">
      <c r="B42" s="1"/>
      <c r="C42" s="1"/>
      <c r="D42" s="1"/>
      <c r="E42" s="1"/>
      <c r="F42" s="1"/>
      <c r="G42" s="1"/>
      <c r="H42" s="1"/>
    </row>
    <row r="43" spans="2:18" x14ac:dyDescent="0.25">
      <c r="B43" s="1"/>
      <c r="C43" s="1"/>
      <c r="D43" s="1"/>
      <c r="E43" s="1"/>
      <c r="F43" s="1"/>
      <c r="G43" s="1"/>
      <c r="H43" s="1"/>
      <c r="J43" s="1"/>
    </row>
    <row r="44" spans="2:18" x14ac:dyDescent="0.25">
      <c r="B44" s="1"/>
      <c r="C44" s="1"/>
      <c r="D44" s="1"/>
      <c r="E44" s="1"/>
      <c r="F44" s="1"/>
      <c r="G44" s="1"/>
      <c r="H44" s="1"/>
      <c r="I44" s="1"/>
      <c r="J44" s="1"/>
    </row>
    <row r="45" spans="2:18" x14ac:dyDescent="0.25">
      <c r="B45" s="1"/>
      <c r="C45" s="1"/>
      <c r="D45" s="1" t="s">
        <v>3</v>
      </c>
      <c r="E45" s="72">
        <v>31815.119776633797</v>
      </c>
      <c r="F45" s="7"/>
      <c r="G45" s="7">
        <f>+E45/$E$48</f>
        <v>0.99308641700805833</v>
      </c>
      <c r="H45" s="1"/>
      <c r="I45" s="1"/>
      <c r="J45" s="1"/>
    </row>
    <row r="46" spans="2:18" x14ac:dyDescent="0.25">
      <c r="B46" s="1"/>
      <c r="C46" s="1"/>
      <c r="D46" s="1" t="s">
        <v>5</v>
      </c>
      <c r="E46" s="72">
        <v>187.71411169072979</v>
      </c>
      <c r="F46" s="7"/>
      <c r="G46" s="7">
        <f>+E46/$E$48</f>
        <v>5.8593629667145989E-3</v>
      </c>
      <c r="H46" s="1"/>
      <c r="I46" s="1"/>
      <c r="J46" s="1"/>
    </row>
    <row r="47" spans="2:18" x14ac:dyDescent="0.25">
      <c r="B47" s="1"/>
      <c r="C47" s="1"/>
      <c r="D47" s="1" t="s">
        <v>7</v>
      </c>
      <c r="E47" s="72">
        <v>33.773633189521881</v>
      </c>
      <c r="F47" s="7"/>
      <c r="G47" s="7">
        <f>+E47/$E$48</f>
        <v>1.0542200252271199E-3</v>
      </c>
      <c r="H47" s="1"/>
      <c r="I47" s="1"/>
      <c r="J47" s="1"/>
    </row>
    <row r="48" spans="2:18" x14ac:dyDescent="0.25">
      <c r="B48" s="1"/>
      <c r="C48" s="1"/>
      <c r="D48" s="1"/>
      <c r="E48" s="32">
        <f>SUM(E45:E47)</f>
        <v>32036.607521514048</v>
      </c>
      <c r="F48" s="1"/>
      <c r="G48" s="7">
        <f>+E48/$E$48</f>
        <v>1</v>
      </c>
      <c r="H48" s="1"/>
      <c r="I48" s="1"/>
      <c r="J48" s="1"/>
    </row>
    <row r="49" spans="2:10" x14ac:dyDescent="0.25">
      <c r="B49" s="1"/>
      <c r="C49" s="1"/>
      <c r="D49" s="1"/>
      <c r="E49" s="32"/>
      <c r="F49" s="1"/>
      <c r="G49" s="1"/>
      <c r="H49" s="1"/>
      <c r="I49" s="1"/>
      <c r="J49" s="1"/>
    </row>
    <row r="50" spans="2:10" x14ac:dyDescent="0.25">
      <c r="B50" s="1"/>
      <c r="C50" s="1"/>
      <c r="D50" s="1"/>
      <c r="E50" s="1"/>
      <c r="F50" s="1"/>
      <c r="G50" s="1"/>
      <c r="H50" s="1"/>
      <c r="I50" s="1"/>
      <c r="J50" s="1"/>
    </row>
    <row r="51" spans="2:10" ht="12.75" customHeight="1" x14ac:dyDescent="0.25">
      <c r="C51" s="1"/>
      <c r="D51" s="1"/>
      <c r="E51" s="1"/>
      <c r="F51" s="1"/>
      <c r="G51" s="1"/>
      <c r="H51" s="1"/>
      <c r="I51" s="1"/>
      <c r="J51" s="1"/>
    </row>
    <row r="52" spans="2:10" ht="12.75" customHeight="1" x14ac:dyDescent="0.25">
      <c r="J52" s="1"/>
    </row>
    <row r="53" spans="2:10" x14ac:dyDescent="0.25">
      <c r="J53" s="1"/>
    </row>
    <row r="54" spans="2:10" x14ac:dyDescent="0.25">
      <c r="J54" s="1"/>
    </row>
    <row r="55" spans="2:10" x14ac:dyDescent="0.25">
      <c r="J55" s="1"/>
    </row>
    <row r="56" spans="2:10" x14ac:dyDescent="0.25">
      <c r="D56" s="1"/>
      <c r="E56" s="1"/>
      <c r="F56" s="1"/>
      <c r="G56" s="1"/>
      <c r="H56" s="1"/>
      <c r="I56" s="1"/>
      <c r="J56" s="1"/>
    </row>
    <row r="57" spans="2:10" x14ac:dyDescent="0.25">
      <c r="D57" s="1"/>
      <c r="E57" s="1"/>
      <c r="F57" s="1"/>
      <c r="G57" s="1"/>
      <c r="H57" s="1"/>
      <c r="I57" s="1"/>
      <c r="J57" s="1"/>
    </row>
    <row r="58" spans="2:10" x14ac:dyDescent="0.25">
      <c r="D58" s="1"/>
      <c r="E58" s="1"/>
      <c r="F58" s="1"/>
      <c r="G58" s="1"/>
      <c r="H58" s="1"/>
      <c r="I58" s="1"/>
      <c r="J58" s="1"/>
    </row>
  </sheetData>
  <sortState xmlns:xlrd2="http://schemas.microsoft.com/office/spreadsheetml/2017/richdata2" ref="P10:R33">
    <sortCondition descending="1" ref="R10"/>
  </sortState>
  <mergeCells count="4">
    <mergeCell ref="A17:B17"/>
    <mergeCell ref="A18:B18"/>
    <mergeCell ref="A19:B19"/>
    <mergeCell ref="H10:J10"/>
  </mergeCells>
  <hyperlinks>
    <hyperlink ref="O4" location="ÍNDICE!A1" display="INDICE" xr:uid="{00000000-0004-0000-5A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:S51"/>
  <sheetViews>
    <sheetView showGridLines="0" zoomScale="90" zoomScaleNormal="90" workbookViewId="0">
      <selection activeCell="I75" sqref="I75"/>
    </sheetView>
  </sheetViews>
  <sheetFormatPr baseColWidth="10" defaultRowHeight="13.2" x14ac:dyDescent="0.25"/>
  <cols>
    <col min="1" max="1" width="4.6640625" style="3" customWidth="1"/>
    <col min="2" max="3" width="11.44140625" style="3"/>
    <col min="4" max="4" width="13.33203125" style="3" customWidth="1"/>
    <col min="5" max="5" width="11.44140625" style="3" customWidth="1"/>
    <col min="6" max="12" width="11.44140625" style="3"/>
    <col min="13" max="13" width="6.88671875" style="3" customWidth="1"/>
    <col min="14" max="16" width="11.44140625" style="3"/>
    <col min="17" max="19" width="11.44140625" style="2"/>
  </cols>
  <sheetData>
    <row r="1" spans="1:18" x14ac:dyDescent="0.25">
      <c r="A1" s="3" t="s">
        <v>567</v>
      </c>
    </row>
    <row r="3" spans="1:18" x14ac:dyDescent="0.25">
      <c r="N3" s="335" t="s">
        <v>151</v>
      </c>
    </row>
    <row r="4" spans="1:18" x14ac:dyDescent="0.25">
      <c r="N4" s="26"/>
    </row>
    <row r="7" spans="1:18" s="2" customFormat="1" ht="15.6" x14ac:dyDescent="0.3">
      <c r="A7" s="453" t="s">
        <v>492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3"/>
      <c r="M7" s="3"/>
      <c r="N7" s="3"/>
      <c r="O7" s="3"/>
      <c r="P7" s="3"/>
    </row>
    <row r="8" spans="1:18" s="2" customFormat="1" x14ac:dyDescent="0.25">
      <c r="A8" s="454" t="s">
        <v>207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3"/>
      <c r="M8" s="306" t="s">
        <v>193</v>
      </c>
      <c r="N8" s="8">
        <v>5367.6322909999999</v>
      </c>
      <c r="O8" s="7">
        <f>+N8/$N$16</f>
        <v>0.43222446255977215</v>
      </c>
      <c r="P8" s="3"/>
      <c r="Q8"/>
      <c r="R8" s="173"/>
    </row>
    <row r="9" spans="1:18" s="2" customFormat="1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06" t="s">
        <v>192</v>
      </c>
      <c r="N9" s="8">
        <v>2852.0879770000006</v>
      </c>
      <c r="O9" s="7">
        <f t="shared" ref="O9:O16" si="0">+N9/$N$16</f>
        <v>0.22966219111152095</v>
      </c>
      <c r="P9" s="3"/>
      <c r="Q9"/>
      <c r="R9" s="173"/>
    </row>
    <row r="10" spans="1:18" s="2" customFormat="1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06" t="s">
        <v>190</v>
      </c>
      <c r="N10" s="8">
        <v>2138.9537690000016</v>
      </c>
      <c r="O10" s="7">
        <f t="shared" si="0"/>
        <v>0.17223760740771366</v>
      </c>
      <c r="P10" s="3"/>
      <c r="Q10"/>
      <c r="R10" s="173"/>
    </row>
    <row r="11" spans="1:18" s="2" customFormat="1" x14ac:dyDescent="0.25">
      <c r="A11" s="3"/>
      <c r="B11" s="3"/>
      <c r="C11" s="3"/>
      <c r="D11" s="3"/>
      <c r="E11" s="3"/>
      <c r="F11" s="457" t="s">
        <v>177</v>
      </c>
      <c r="G11" s="457"/>
      <c r="H11" s="457"/>
      <c r="I11" s="3"/>
      <c r="J11" s="3"/>
      <c r="K11" s="3"/>
      <c r="L11" s="3"/>
      <c r="M11" s="306" t="s">
        <v>184</v>
      </c>
      <c r="N11" s="8">
        <v>1294.8719299999998</v>
      </c>
      <c r="O11" s="7">
        <f t="shared" si="0"/>
        <v>0.10426856641547558</v>
      </c>
      <c r="P11" s="3"/>
      <c r="Q11"/>
      <c r="R11" s="173"/>
    </row>
    <row r="12" spans="1:18" s="2" customFormat="1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06" t="s">
        <v>179</v>
      </c>
      <c r="N12" s="8">
        <v>647.64587900000004</v>
      </c>
      <c r="O12" s="7">
        <f t="shared" si="0"/>
        <v>5.2151186371165351E-2</v>
      </c>
      <c r="P12" s="3"/>
    </row>
    <row r="13" spans="1:18" s="2" customFormat="1" x14ac:dyDescent="0.25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06" t="s">
        <v>186</v>
      </c>
      <c r="N13" s="8">
        <v>61.203761</v>
      </c>
      <c r="O13" s="7">
        <f t="shared" si="0"/>
        <v>4.9283857892458869E-3</v>
      </c>
      <c r="P13" s="3"/>
    </row>
    <row r="14" spans="1:18" s="2" customFormat="1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06" t="s">
        <v>195</v>
      </c>
      <c r="N14" s="8">
        <v>54.218082000000003</v>
      </c>
      <c r="O14" s="7">
        <f t="shared" si="0"/>
        <v>4.3658693597108883E-3</v>
      </c>
      <c r="P14" s="3"/>
    </row>
    <row r="15" spans="1:18" s="2" customFormat="1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06" t="s">
        <v>180</v>
      </c>
      <c r="N15" s="8">
        <v>2.0084759999999999</v>
      </c>
      <c r="O15" s="7">
        <f t="shared" si="0"/>
        <v>1.6173098539551224E-4</v>
      </c>
      <c r="P15" s="3"/>
    </row>
    <row r="16" spans="1:18" s="2" customFormat="1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1"/>
      <c r="N16" s="8">
        <f>SUM(N8:N15)</f>
        <v>12418.622165000002</v>
      </c>
      <c r="O16" s="7">
        <f t="shared" si="0"/>
        <v>1</v>
      </c>
      <c r="P16" s="3"/>
    </row>
    <row r="17" spans="1:16" s="2" customFormat="1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1"/>
      <c r="N17" s="1"/>
      <c r="O17" s="7"/>
      <c r="P17" s="3"/>
    </row>
    <row r="18" spans="1:16" s="2" customFormat="1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1"/>
      <c r="N18" s="1"/>
      <c r="O18" s="7"/>
      <c r="P18" s="3"/>
    </row>
    <row r="19" spans="1:16" s="2" customFormat="1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1"/>
      <c r="P19" s="3"/>
    </row>
    <row r="20" spans="1:16" s="2" customFormat="1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1"/>
      <c r="P20" s="3"/>
    </row>
    <row r="21" spans="1:16" s="2" customFormat="1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1"/>
      <c r="P21" s="3"/>
    </row>
    <row r="22" spans="1:16" s="2" customFormat="1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1"/>
      <c r="P22" s="3"/>
    </row>
    <row r="23" spans="1:16" s="2" customFormat="1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1"/>
      <c r="P23" s="3"/>
    </row>
    <row r="24" spans="1:16" s="2" customFormat="1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1"/>
      <c r="P24" s="3"/>
    </row>
    <row r="25" spans="1:16" s="2" customFormat="1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1"/>
      <c r="P25" s="3"/>
    </row>
    <row r="26" spans="1:16" s="2" customFormat="1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1"/>
      <c r="P26" s="3"/>
    </row>
    <row r="27" spans="1:16" s="2" customFormat="1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1"/>
      <c r="P27" s="3"/>
    </row>
    <row r="28" spans="1:16" s="2" customFormat="1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1"/>
      <c r="P28" s="3"/>
    </row>
    <row r="29" spans="1:16" s="2" customFormat="1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1"/>
      <c r="P29" s="3"/>
    </row>
    <row r="30" spans="1:16" s="2" customFormat="1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1"/>
      <c r="P30" s="3"/>
    </row>
    <row r="31" spans="1:16" s="2" customFormat="1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22"/>
      <c r="O31" s="31"/>
      <c r="P31" s="3"/>
    </row>
    <row r="32" spans="1:16" s="2" customFormat="1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</row>
    <row r="33" spans="1:16" s="2" customFormat="1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</row>
    <row r="34" spans="1:16" s="2" customFormat="1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</row>
    <row r="43" spans="1:16" x14ac:dyDescent="0.25">
      <c r="A43" s="1"/>
      <c r="B43" s="1"/>
      <c r="C43" s="1"/>
      <c r="D43" s="1"/>
    </row>
    <row r="44" spans="1:16" s="2" customFormat="1" x14ac:dyDescent="0.25">
      <c r="A44" s="1"/>
      <c r="B44" s="1"/>
      <c r="C44" s="1"/>
      <c r="D44" s="1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</row>
    <row r="45" spans="1:16" s="2" customFormat="1" x14ac:dyDescent="0.25">
      <c r="A45" s="37" t="s">
        <v>5</v>
      </c>
      <c r="B45" s="230">
        <v>7886.0529795876537</v>
      </c>
      <c r="C45" s="41">
        <f>+B45/$B$48</f>
        <v>1</v>
      </c>
      <c r="D45" s="1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</row>
    <row r="46" spans="1:16" s="2" customFormat="1" x14ac:dyDescent="0.25">
      <c r="A46" s="37" t="s">
        <v>7</v>
      </c>
      <c r="B46" s="230">
        <v>0</v>
      </c>
      <c r="C46" s="41">
        <f>+B46/$B$48</f>
        <v>0</v>
      </c>
      <c r="D46" s="1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</row>
    <row r="47" spans="1:16" s="2" customFormat="1" x14ac:dyDescent="0.25">
      <c r="A47" s="37"/>
      <c r="B47" s="230"/>
      <c r="C47" s="41">
        <f>+B47/$B$48</f>
        <v>0</v>
      </c>
      <c r="D47" s="1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</row>
    <row r="48" spans="1:16" s="2" customFormat="1" x14ac:dyDescent="0.25">
      <c r="A48" s="37"/>
      <c r="B48" s="38">
        <f>+SUM(B45:B47)</f>
        <v>7886.0529795876537</v>
      </c>
      <c r="C48" s="37"/>
      <c r="D48" s="1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</row>
    <row r="49" spans="1:4" ht="12.75" customHeight="1" x14ac:dyDescent="0.25">
      <c r="A49" s="37"/>
      <c r="B49" s="37"/>
      <c r="C49" s="37"/>
      <c r="D49" s="1"/>
    </row>
    <row r="50" spans="1:4" x14ac:dyDescent="0.25">
      <c r="A50" s="37"/>
      <c r="B50" s="37"/>
      <c r="C50" s="37"/>
      <c r="D50" s="1"/>
    </row>
    <row r="51" spans="1:4" x14ac:dyDescent="0.25">
      <c r="A51" s="37"/>
      <c r="B51" s="37"/>
      <c r="C51" s="37"/>
      <c r="D51" s="1"/>
    </row>
  </sheetData>
  <mergeCells count="3">
    <mergeCell ref="A7:K7"/>
    <mergeCell ref="A8:K8"/>
    <mergeCell ref="F11:H11"/>
  </mergeCells>
  <hyperlinks>
    <hyperlink ref="N3" location="ÍNDICE!A1" display="INDICE" xr:uid="{00000000-0004-0000-5B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sheetPr codeName="Hoja86"/>
  <dimension ref="A3:S51"/>
  <sheetViews>
    <sheetView showGridLines="0" zoomScale="90" zoomScaleNormal="90" workbookViewId="0">
      <selection activeCell="C59" sqref="C59"/>
    </sheetView>
  </sheetViews>
  <sheetFormatPr baseColWidth="10" defaultRowHeight="13.2" x14ac:dyDescent="0.25"/>
  <cols>
    <col min="1" max="1" width="4.6640625" style="3" customWidth="1"/>
    <col min="2" max="3" width="11.44140625" style="3"/>
    <col min="4" max="4" width="13.33203125" style="3" customWidth="1"/>
    <col min="5" max="5" width="11.44140625" style="3" customWidth="1"/>
    <col min="6" max="12" width="11.44140625" style="3"/>
    <col min="13" max="13" width="6.88671875" style="3" customWidth="1"/>
    <col min="14" max="16" width="11.44140625" style="3"/>
    <col min="17" max="19" width="11.44140625" style="2"/>
  </cols>
  <sheetData>
    <row r="3" spans="1:18" x14ac:dyDescent="0.25">
      <c r="N3" s="335" t="s">
        <v>151</v>
      </c>
    </row>
    <row r="4" spans="1:18" x14ac:dyDescent="0.25">
      <c r="N4" s="26"/>
    </row>
    <row r="7" spans="1:18" s="2" customFormat="1" ht="15.6" x14ac:dyDescent="0.3">
      <c r="A7" s="453" t="s">
        <v>457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48"/>
      <c r="M7" s="48"/>
      <c r="N7" s="48"/>
      <c r="O7" s="48"/>
      <c r="P7" s="48"/>
    </row>
    <row r="8" spans="1:18" s="2" customFormat="1" x14ac:dyDescent="0.25">
      <c r="A8" s="454" t="s">
        <v>207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37"/>
      <c r="M8" s="306" t="s">
        <v>176</v>
      </c>
      <c r="N8" s="8">
        <v>24513.476771000001</v>
      </c>
      <c r="O8" s="41">
        <f>+N8/$N$11</f>
        <v>0.74971685464262416</v>
      </c>
      <c r="P8" s="37"/>
      <c r="Q8"/>
      <c r="R8" s="173"/>
    </row>
    <row r="9" spans="1:18" s="2" customFormat="1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7"/>
      <c r="M9" s="306" t="s">
        <v>178</v>
      </c>
      <c r="N9" s="8">
        <v>8157.7496250000022</v>
      </c>
      <c r="O9" s="41">
        <f t="shared" ref="O9:O10" si="0">+N9/$N$11</f>
        <v>0.24949551003929471</v>
      </c>
      <c r="P9" s="37"/>
      <c r="Q9"/>
      <c r="R9" s="173"/>
    </row>
    <row r="10" spans="1:18" s="2" customFormat="1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7"/>
      <c r="M10" s="306" t="s">
        <v>189</v>
      </c>
      <c r="N10" s="8">
        <v>25.753295999999999</v>
      </c>
      <c r="O10" s="41">
        <f t="shared" si="0"/>
        <v>7.8763531808110937E-4</v>
      </c>
      <c r="P10" s="37"/>
      <c r="Q10"/>
      <c r="R10" s="173"/>
    </row>
    <row r="11" spans="1:18" s="2" customFormat="1" x14ac:dyDescent="0.25">
      <c r="A11" s="3"/>
      <c r="B11" s="3"/>
      <c r="C11" s="3"/>
      <c r="D11" s="3"/>
      <c r="E11" s="3"/>
      <c r="F11" s="457" t="s">
        <v>177</v>
      </c>
      <c r="G11" s="457"/>
      <c r="H11" s="457"/>
      <c r="I11" s="3"/>
      <c r="J11" s="3"/>
      <c r="K11" s="3"/>
      <c r="L11" s="37"/>
      <c r="M11" s="37"/>
      <c r="N11" s="194">
        <f>SUM(N8:N10)</f>
        <v>32696.979692000004</v>
      </c>
      <c r="O11" s="41"/>
      <c r="P11" s="37"/>
      <c r="Q11"/>
      <c r="R11" s="173"/>
    </row>
    <row r="12" spans="1:18" s="2" customFormat="1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48"/>
      <c r="M12" s="48"/>
      <c r="N12" s="48"/>
      <c r="O12" s="304"/>
      <c r="P12" s="48"/>
    </row>
    <row r="13" spans="1:18" s="2" customFormat="1" x14ac:dyDescent="0.25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48"/>
      <c r="M13" s="48"/>
      <c r="N13" s="48"/>
      <c r="O13" s="304"/>
      <c r="P13" s="48"/>
    </row>
    <row r="14" spans="1:18" s="2" customFormat="1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48"/>
      <c r="M14" s="48"/>
      <c r="N14" s="48"/>
      <c r="O14" s="304"/>
      <c r="P14" s="48"/>
    </row>
    <row r="15" spans="1:18" s="2" customFormat="1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48"/>
      <c r="M15" s="48"/>
      <c r="N15" s="48"/>
      <c r="O15" s="304"/>
      <c r="P15" s="48"/>
    </row>
    <row r="16" spans="1:18" s="2" customFormat="1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48"/>
      <c r="M16" s="48"/>
      <c r="N16" s="48"/>
      <c r="O16" s="304"/>
      <c r="P16" s="48"/>
    </row>
    <row r="17" spans="1:16" s="2" customFormat="1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48"/>
      <c r="M17" s="48"/>
      <c r="N17" s="48"/>
      <c r="O17" s="304"/>
      <c r="P17" s="48"/>
    </row>
    <row r="18" spans="1:16" s="2" customFormat="1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48"/>
      <c r="M18" s="48"/>
      <c r="N18" s="48"/>
      <c r="O18" s="304"/>
      <c r="P18" s="48"/>
    </row>
    <row r="19" spans="1:16" s="2" customFormat="1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48"/>
      <c r="M19" s="48"/>
      <c r="N19" s="48"/>
      <c r="O19" s="304"/>
      <c r="P19" s="48"/>
    </row>
    <row r="20" spans="1:16" s="2" customFormat="1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48"/>
      <c r="M20" s="48"/>
      <c r="N20" s="48"/>
      <c r="O20" s="304"/>
      <c r="P20" s="48"/>
    </row>
    <row r="21" spans="1:16" s="2" customFormat="1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48"/>
      <c r="M21" s="48"/>
      <c r="N21" s="48"/>
      <c r="O21" s="304"/>
      <c r="P21" s="48"/>
    </row>
    <row r="22" spans="1:16" s="2" customFormat="1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48"/>
      <c r="M22" s="48"/>
      <c r="N22" s="48"/>
      <c r="O22" s="304"/>
      <c r="P22" s="48"/>
    </row>
    <row r="23" spans="1:16" s="2" customFormat="1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48"/>
      <c r="M23" s="48"/>
      <c r="N23" s="48"/>
      <c r="O23" s="304"/>
      <c r="P23" s="48"/>
    </row>
    <row r="24" spans="1:16" s="2" customFormat="1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48"/>
      <c r="M24" s="48"/>
      <c r="N24" s="48"/>
      <c r="O24" s="304"/>
      <c r="P24" s="48"/>
    </row>
    <row r="25" spans="1:16" s="2" customFormat="1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48"/>
      <c r="M25" s="48"/>
      <c r="N25" s="48"/>
      <c r="O25" s="304"/>
      <c r="P25" s="48"/>
    </row>
    <row r="26" spans="1:16" s="2" customFormat="1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48"/>
      <c r="M26" s="48"/>
      <c r="N26" s="48"/>
      <c r="O26" s="304"/>
      <c r="P26" s="48"/>
    </row>
    <row r="27" spans="1:16" s="2" customFormat="1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48"/>
      <c r="M27" s="48"/>
      <c r="N27" s="48"/>
      <c r="O27" s="304"/>
      <c r="P27" s="48"/>
    </row>
    <row r="28" spans="1:16" s="2" customFormat="1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48"/>
      <c r="M28" s="48"/>
      <c r="N28" s="48"/>
      <c r="O28" s="304"/>
      <c r="P28" s="48"/>
    </row>
    <row r="29" spans="1:16" s="2" customFormat="1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48"/>
      <c r="M29" s="48"/>
      <c r="N29" s="48"/>
      <c r="O29" s="304"/>
      <c r="P29" s="48"/>
    </row>
    <row r="30" spans="1:16" s="2" customFormat="1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48"/>
      <c r="M30" s="48"/>
      <c r="N30" s="48"/>
      <c r="O30" s="304"/>
      <c r="P30" s="48"/>
    </row>
    <row r="31" spans="1:16" s="2" customFormat="1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48"/>
      <c r="M31" s="48"/>
      <c r="N31" s="330"/>
      <c r="O31" s="304"/>
      <c r="P31" s="48"/>
    </row>
    <row r="32" spans="1:16" s="2" customFormat="1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48"/>
      <c r="M32" s="48"/>
      <c r="N32" s="48"/>
      <c r="O32" s="48"/>
      <c r="P32" s="48"/>
    </row>
    <row r="33" spans="1:16" s="2" customFormat="1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48"/>
      <c r="M33" s="48"/>
      <c r="N33" s="48"/>
      <c r="O33" s="48"/>
      <c r="P33" s="48"/>
    </row>
    <row r="34" spans="1:16" s="2" customFormat="1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48"/>
      <c r="M34" s="48"/>
      <c r="N34" s="48"/>
      <c r="O34" s="48"/>
      <c r="P34" s="48"/>
    </row>
    <row r="35" spans="1:16" x14ac:dyDescent="0.25">
      <c r="L35" s="48"/>
      <c r="M35" s="48"/>
      <c r="N35" s="48"/>
      <c r="O35" s="48"/>
      <c r="P35" s="48"/>
    </row>
    <row r="36" spans="1:16" x14ac:dyDescent="0.25">
      <c r="L36" s="48"/>
      <c r="M36" s="48"/>
      <c r="N36" s="48"/>
      <c r="O36" s="48"/>
      <c r="P36" s="48"/>
    </row>
    <row r="37" spans="1:16" x14ac:dyDescent="0.25">
      <c r="L37" s="48"/>
      <c r="M37" s="48"/>
      <c r="N37" s="48"/>
      <c r="O37" s="48"/>
      <c r="P37" s="48"/>
    </row>
    <row r="38" spans="1:16" x14ac:dyDescent="0.25">
      <c r="L38" s="48"/>
      <c r="M38" s="48"/>
      <c r="N38" s="48"/>
      <c r="O38" s="48"/>
      <c r="P38" s="48"/>
    </row>
    <row r="39" spans="1:16" x14ac:dyDescent="0.25">
      <c r="L39" s="48"/>
      <c r="M39" s="48"/>
      <c r="N39" s="48"/>
      <c r="O39" s="48"/>
      <c r="P39" s="48"/>
    </row>
    <row r="43" spans="1:16" x14ac:dyDescent="0.25">
      <c r="A43" s="2"/>
      <c r="B43" s="2"/>
      <c r="C43" s="2"/>
      <c r="D43" s="2"/>
    </row>
    <row r="44" spans="1:16" s="2" customFormat="1" x14ac:dyDescent="0.25">
      <c r="A44" s="1"/>
      <c r="B44" s="1"/>
      <c r="C44" s="1"/>
      <c r="D44" s="1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</row>
    <row r="45" spans="1:16" s="2" customFormat="1" x14ac:dyDescent="0.25">
      <c r="A45" s="37" t="s">
        <v>5</v>
      </c>
      <c r="B45" s="230">
        <v>23277.033257341456</v>
      </c>
      <c r="C45" s="41">
        <f>+B45/$B$48</f>
        <v>1</v>
      </c>
      <c r="D45" s="1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</row>
    <row r="46" spans="1:16" s="2" customFormat="1" x14ac:dyDescent="0.25">
      <c r="A46" s="37" t="s">
        <v>7</v>
      </c>
      <c r="B46" s="230"/>
      <c r="C46" s="41">
        <f>+B46/$B$48</f>
        <v>0</v>
      </c>
      <c r="D46" s="1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</row>
    <row r="47" spans="1:16" s="2" customFormat="1" x14ac:dyDescent="0.25">
      <c r="A47" s="37"/>
      <c r="B47" s="230"/>
      <c r="C47" s="41">
        <f>+B47/$B$48</f>
        <v>0</v>
      </c>
      <c r="D47" s="1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</row>
    <row r="48" spans="1:16" s="2" customFormat="1" x14ac:dyDescent="0.25">
      <c r="A48" s="37"/>
      <c r="B48" s="38">
        <f>+SUM(B45:B47)</f>
        <v>23277.033257341456</v>
      </c>
      <c r="C48" s="37"/>
      <c r="D48" s="1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</row>
    <row r="49" spans="1:4" ht="12.75" customHeight="1" x14ac:dyDescent="0.25">
      <c r="A49" s="37"/>
      <c r="B49" s="37"/>
      <c r="C49" s="37"/>
      <c r="D49" s="1"/>
    </row>
    <row r="50" spans="1:4" x14ac:dyDescent="0.25">
      <c r="A50" s="37"/>
      <c r="B50" s="37"/>
      <c r="C50" s="37"/>
      <c r="D50" s="1"/>
    </row>
    <row r="51" spans="1:4" x14ac:dyDescent="0.25">
      <c r="A51" s="37"/>
      <c r="B51" s="37"/>
      <c r="C51" s="37"/>
    </row>
  </sheetData>
  <sortState xmlns:xlrd2="http://schemas.microsoft.com/office/spreadsheetml/2017/richdata2" ref="M8:O31">
    <sortCondition descending="1" ref="O8"/>
  </sortState>
  <mergeCells count="3">
    <mergeCell ref="A7:K7"/>
    <mergeCell ref="A8:K8"/>
    <mergeCell ref="F11:H11"/>
  </mergeCells>
  <hyperlinks>
    <hyperlink ref="N3" location="ÍNDICE!A1" display="INDICE" xr:uid="{00000000-0004-0000-5C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sheetPr codeName="Hoja87"/>
  <dimension ref="A3:S49"/>
  <sheetViews>
    <sheetView showGridLines="0" zoomScale="90" zoomScaleNormal="90" workbookViewId="0">
      <selection activeCell="I79" sqref="I79"/>
    </sheetView>
  </sheetViews>
  <sheetFormatPr baseColWidth="10" defaultRowHeight="13.2" x14ac:dyDescent="0.25"/>
  <cols>
    <col min="1" max="1" width="4.6640625" style="3" customWidth="1"/>
    <col min="2" max="3" width="11.44140625" style="3"/>
    <col min="4" max="4" width="13.33203125" style="3" customWidth="1"/>
    <col min="5" max="5" width="11.44140625" style="3" customWidth="1"/>
    <col min="6" max="12" width="11.44140625" style="3"/>
    <col min="13" max="13" width="6.88671875" style="3" customWidth="1"/>
    <col min="14" max="16" width="11.44140625" style="3"/>
    <col min="17" max="19" width="11.44140625" style="2"/>
  </cols>
  <sheetData>
    <row r="3" spans="1:16" x14ac:dyDescent="0.25">
      <c r="N3" s="335" t="s">
        <v>151</v>
      </c>
    </row>
    <row r="4" spans="1:16" x14ac:dyDescent="0.25">
      <c r="N4" s="26"/>
    </row>
    <row r="7" spans="1:16" s="2" customFormat="1" ht="15.6" x14ac:dyDescent="0.3">
      <c r="A7" s="453" t="s">
        <v>221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L7" s="3"/>
      <c r="M7" s="3"/>
      <c r="N7" s="3"/>
      <c r="O7" s="3"/>
      <c r="P7" s="3"/>
    </row>
    <row r="8" spans="1:16" s="2" customFormat="1" x14ac:dyDescent="0.25">
      <c r="A8" s="454" t="s">
        <v>207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L8" s="3"/>
      <c r="M8" s="306" t="s">
        <v>195</v>
      </c>
      <c r="N8" s="8">
        <v>12352.016309999997</v>
      </c>
      <c r="O8" s="7">
        <f>+N8/$N$21</f>
        <v>0.18070372217468772</v>
      </c>
      <c r="P8" s="3"/>
    </row>
    <row r="9" spans="1:16" s="2" customFormat="1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06" t="s">
        <v>181</v>
      </c>
      <c r="N9" s="8">
        <v>12175.123954999999</v>
      </c>
      <c r="O9" s="7">
        <f t="shared" ref="O9:O21" si="0">+N9/$N$21</f>
        <v>0.17811587690550137</v>
      </c>
      <c r="P9" s="3"/>
    </row>
    <row r="10" spans="1:16" s="2" customFormat="1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06" t="s">
        <v>193</v>
      </c>
      <c r="N10" s="8">
        <v>11230.537611000002</v>
      </c>
      <c r="O10" s="7">
        <f t="shared" si="0"/>
        <v>0.1642970586662483</v>
      </c>
      <c r="P10" s="3"/>
    </row>
    <row r="11" spans="1:16" s="2" customFormat="1" x14ac:dyDescent="0.25">
      <c r="A11" s="3"/>
      <c r="B11" s="3"/>
      <c r="C11" s="3"/>
      <c r="D11" s="3"/>
      <c r="E11" s="3"/>
      <c r="F11" s="457" t="s">
        <v>177</v>
      </c>
      <c r="G11" s="457"/>
      <c r="H11" s="457"/>
      <c r="I11" s="457"/>
      <c r="J11" s="3"/>
      <c r="K11" s="3"/>
      <c r="L11" s="3"/>
      <c r="M11" s="306" t="s">
        <v>192</v>
      </c>
      <c r="N11" s="8">
        <v>8761.0916249999991</v>
      </c>
      <c r="O11" s="7">
        <f t="shared" si="0"/>
        <v>0.12817031869276924</v>
      </c>
      <c r="P11" s="3"/>
    </row>
    <row r="12" spans="1:16" s="2" customFormat="1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06" t="s">
        <v>190</v>
      </c>
      <c r="N12" s="8">
        <v>8020.684416000001</v>
      </c>
      <c r="O12" s="7">
        <f t="shared" si="0"/>
        <v>0.11733853744884765</v>
      </c>
      <c r="P12" s="3"/>
    </row>
    <row r="13" spans="1:16" s="2" customFormat="1" x14ac:dyDescent="0.25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06" t="s">
        <v>186</v>
      </c>
      <c r="N13" s="8">
        <v>6528.2321610000008</v>
      </c>
      <c r="O13" s="7">
        <f t="shared" si="0"/>
        <v>9.5504719319238457E-2</v>
      </c>
      <c r="P13" s="3"/>
    </row>
    <row r="14" spans="1:16" s="2" customFormat="1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06" t="s">
        <v>179</v>
      </c>
      <c r="N14" s="8">
        <v>5017.3922500000008</v>
      </c>
      <c r="O14" s="7">
        <f t="shared" si="0"/>
        <v>7.340189912568465E-2</v>
      </c>
      <c r="P14" s="3"/>
    </row>
    <row r="15" spans="1:16" s="2" customFormat="1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06" t="s">
        <v>483</v>
      </c>
      <c r="N15" s="8">
        <v>1739.7367999999999</v>
      </c>
      <c r="O15" s="7">
        <f t="shared" si="0"/>
        <v>2.5451465370051822E-2</v>
      </c>
      <c r="P15" s="3"/>
    </row>
    <row r="16" spans="1:16" s="2" customFormat="1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06" t="s">
        <v>184</v>
      </c>
      <c r="N16" s="8">
        <v>1144.0413019999999</v>
      </c>
      <c r="O16" s="7">
        <f t="shared" si="0"/>
        <v>1.6736742925574716E-2</v>
      </c>
      <c r="P16" s="3"/>
    </row>
    <row r="17" spans="1:16" s="2" customFormat="1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06" t="s">
        <v>178</v>
      </c>
      <c r="N17" s="8">
        <v>1104.3547530000001</v>
      </c>
      <c r="O17" s="7">
        <f t="shared" si="0"/>
        <v>1.6156148879664808E-2</v>
      </c>
      <c r="P17" s="3"/>
    </row>
    <row r="18" spans="1:16" s="2" customFormat="1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06" t="s">
        <v>180</v>
      </c>
      <c r="N18" s="8">
        <v>167.750091</v>
      </c>
      <c r="O18" s="7">
        <f t="shared" si="0"/>
        <v>2.454098592332784E-3</v>
      </c>
      <c r="P18" s="3"/>
    </row>
    <row r="19" spans="1:16" s="2" customFormat="1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06" t="s">
        <v>182</v>
      </c>
      <c r="N19" s="8">
        <v>114.112774</v>
      </c>
      <c r="O19" s="7">
        <f t="shared" si="0"/>
        <v>1.6694118993985469E-3</v>
      </c>
      <c r="P19" s="3"/>
    </row>
    <row r="20" spans="1:16" s="2" customFormat="1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06" t="s">
        <v>175</v>
      </c>
      <c r="N20" s="8">
        <v>0</v>
      </c>
      <c r="O20" s="7">
        <f t="shared" si="0"/>
        <v>0</v>
      </c>
      <c r="P20" s="3"/>
    </row>
    <row r="21" spans="1:16" s="2" customFormat="1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1"/>
      <c r="N21" s="8">
        <f>SUM(N8:N20)</f>
        <v>68355.074047999995</v>
      </c>
      <c r="O21" s="7">
        <f t="shared" si="0"/>
        <v>1</v>
      </c>
      <c r="P21" s="3"/>
    </row>
    <row r="22" spans="1:16" s="2" customFormat="1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1"/>
      <c r="P22" s="3"/>
    </row>
    <row r="23" spans="1:16" s="2" customFormat="1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1"/>
      <c r="P23" s="3"/>
    </row>
    <row r="24" spans="1:16" s="2" customFormat="1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1"/>
      <c r="P24" s="3"/>
    </row>
    <row r="25" spans="1:16" s="2" customFormat="1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1"/>
      <c r="P25" s="3"/>
    </row>
    <row r="26" spans="1:16" s="2" customFormat="1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1"/>
      <c r="P26" s="3"/>
    </row>
    <row r="27" spans="1:16" s="2" customFormat="1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1"/>
      <c r="P27" s="3"/>
    </row>
    <row r="28" spans="1:16" s="2" customFormat="1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1"/>
      <c r="P28" s="3"/>
    </row>
    <row r="29" spans="1:16" s="2" customFormat="1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1"/>
      <c r="P29" s="3"/>
    </row>
    <row r="30" spans="1:16" s="2" customFormat="1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1"/>
      <c r="P30" s="3"/>
    </row>
    <row r="31" spans="1:16" s="2" customFormat="1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22"/>
      <c r="O31" s="31"/>
      <c r="P31" s="3"/>
    </row>
    <row r="32" spans="1:16" s="2" customFormat="1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</row>
    <row r="33" spans="1:16" s="2" customFormat="1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</row>
    <row r="34" spans="1:16" s="2" customFormat="1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</row>
    <row r="43" spans="1:16" x14ac:dyDescent="0.25">
      <c r="A43" s="1"/>
      <c r="B43" s="1"/>
      <c r="C43" s="1"/>
      <c r="D43" s="1"/>
    </row>
    <row r="44" spans="1:16" s="2" customFormat="1" x14ac:dyDescent="0.25">
      <c r="A44" s="1"/>
      <c r="B44" s="1"/>
      <c r="C44" s="1"/>
      <c r="D44" s="1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</row>
    <row r="45" spans="1:16" s="2" customFormat="1" x14ac:dyDescent="0.25">
      <c r="A45" s="1" t="s">
        <v>3</v>
      </c>
      <c r="B45" s="73">
        <v>2406.920221069588</v>
      </c>
      <c r="C45" s="7">
        <f>+B45/$B$48</f>
        <v>0.94627813726868903</v>
      </c>
      <c r="D45" s="1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</row>
    <row r="46" spans="1:16" s="2" customFormat="1" x14ac:dyDescent="0.25">
      <c r="A46" s="1" t="s">
        <v>5</v>
      </c>
      <c r="B46" s="73">
        <v>136.64506515466687</v>
      </c>
      <c r="C46" s="7">
        <f>+B46/$B$48</f>
        <v>5.3721862731310868E-2</v>
      </c>
      <c r="D46" s="1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</row>
    <row r="47" spans="1:16" s="2" customFormat="1" x14ac:dyDescent="0.25">
      <c r="A47" s="1" t="s">
        <v>7</v>
      </c>
      <c r="B47" s="73">
        <v>0</v>
      </c>
      <c r="C47" s="7">
        <f>+B47/$B$48</f>
        <v>0</v>
      </c>
      <c r="D47" s="1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</row>
    <row r="48" spans="1:16" s="2" customFormat="1" x14ac:dyDescent="0.25">
      <c r="A48" s="1"/>
      <c r="B48" s="32">
        <f>+SUM(B45:B47)</f>
        <v>2543.565286224255</v>
      </c>
      <c r="C48" s="1"/>
      <c r="D48" s="1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</row>
    <row r="49" spans="1:4" ht="12.75" customHeight="1" x14ac:dyDescent="0.25">
      <c r="A49" s="1"/>
      <c r="B49" s="1"/>
      <c r="C49" s="1"/>
      <c r="D49" s="1"/>
    </row>
  </sheetData>
  <sortState xmlns:xlrd2="http://schemas.microsoft.com/office/spreadsheetml/2017/richdata2" ref="M8:O31">
    <sortCondition descending="1" ref="O8"/>
  </sortState>
  <mergeCells count="3">
    <mergeCell ref="A7:K7"/>
    <mergeCell ref="A8:K8"/>
    <mergeCell ref="F11:I11"/>
  </mergeCells>
  <hyperlinks>
    <hyperlink ref="N3" location="ÍNDICE!A1" display="INDICE" xr:uid="{00000000-0004-0000-5D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sheetPr codeName="Hoja88"/>
  <dimension ref="A3:V52"/>
  <sheetViews>
    <sheetView showGridLines="0" zoomScale="90" zoomScaleNormal="90" workbookViewId="0">
      <selection activeCell="I75" sqref="I75"/>
    </sheetView>
  </sheetViews>
  <sheetFormatPr baseColWidth="10" defaultRowHeight="13.2" x14ac:dyDescent="0.25"/>
  <cols>
    <col min="1" max="1" width="3.5546875" style="3" customWidth="1"/>
    <col min="2" max="2" width="6.44140625" style="3" customWidth="1"/>
    <col min="3" max="22" width="11.44140625" style="3"/>
  </cols>
  <sheetData>
    <row r="3" spans="6:16" x14ac:dyDescent="0.25">
      <c r="N3" s="335" t="s">
        <v>151</v>
      </c>
    </row>
    <row r="4" spans="6:16" x14ac:dyDescent="0.25">
      <c r="N4" s="26"/>
    </row>
    <row r="7" spans="6:16" s="3" customFormat="1" ht="15.6" x14ac:dyDescent="0.3">
      <c r="F7" s="153" t="s">
        <v>222</v>
      </c>
      <c r="N7" s="306" t="s">
        <v>483</v>
      </c>
      <c r="O7" s="8">
        <v>650.42813200000012</v>
      </c>
      <c r="P7" s="7">
        <f>+O7/$O$16</f>
        <v>0.31697527106346596</v>
      </c>
    </row>
    <row r="8" spans="6:16" s="3" customFormat="1" x14ac:dyDescent="0.25">
      <c r="F8" s="162" t="s">
        <v>214</v>
      </c>
      <c r="N8" s="306" t="s">
        <v>190</v>
      </c>
      <c r="O8" s="8">
        <v>519.80106699999999</v>
      </c>
      <c r="P8" s="7">
        <f t="shared" ref="P8:P16" si="0">+O8/$O$16</f>
        <v>0.25331635580516954</v>
      </c>
    </row>
    <row r="9" spans="6:16" s="3" customFormat="1" x14ac:dyDescent="0.25">
      <c r="N9" s="306" t="s">
        <v>193</v>
      </c>
      <c r="O9" s="8">
        <v>360.51822699999997</v>
      </c>
      <c r="P9" s="7">
        <f t="shared" si="0"/>
        <v>0.1756925278973713</v>
      </c>
    </row>
    <row r="10" spans="6:16" s="3" customFormat="1" x14ac:dyDescent="0.25">
      <c r="G10" s="457" t="s">
        <v>177</v>
      </c>
      <c r="H10" s="457"/>
      <c r="I10" s="457"/>
      <c r="N10" s="306" t="s">
        <v>184</v>
      </c>
      <c r="O10" s="8">
        <v>208.626439</v>
      </c>
      <c r="P10" s="7">
        <f t="shared" si="0"/>
        <v>0.10167060555897148</v>
      </c>
    </row>
    <row r="11" spans="6:16" s="3" customFormat="1" x14ac:dyDescent="0.25">
      <c r="N11" s="306" t="s">
        <v>186</v>
      </c>
      <c r="O11" s="8">
        <v>139.34244800000002</v>
      </c>
      <c r="P11" s="7">
        <f t="shared" si="0"/>
        <v>6.7906211389772583E-2</v>
      </c>
    </row>
    <row r="12" spans="6:16" s="3" customFormat="1" x14ac:dyDescent="0.25">
      <c r="N12" s="306" t="s">
        <v>181</v>
      </c>
      <c r="O12" s="8">
        <v>66.521774000000008</v>
      </c>
      <c r="P12" s="7">
        <f t="shared" si="0"/>
        <v>3.2418273915115065E-2</v>
      </c>
    </row>
    <row r="13" spans="6:16" s="3" customFormat="1" x14ac:dyDescent="0.25">
      <c r="N13" s="306" t="s">
        <v>179</v>
      </c>
      <c r="O13" s="8">
        <v>49.816788000000003</v>
      </c>
      <c r="P13" s="7">
        <f t="shared" si="0"/>
        <v>2.4277378395759816E-2</v>
      </c>
    </row>
    <row r="14" spans="6:16" s="3" customFormat="1" x14ac:dyDescent="0.25">
      <c r="N14" s="306" t="s">
        <v>180</v>
      </c>
      <c r="O14" s="8">
        <v>32.49812</v>
      </c>
      <c r="P14" s="7">
        <f t="shared" si="0"/>
        <v>1.5837415218155172E-2</v>
      </c>
    </row>
    <row r="15" spans="6:16" s="3" customFormat="1" x14ac:dyDescent="0.25">
      <c r="N15" s="306" t="s">
        <v>195</v>
      </c>
      <c r="O15" s="8">
        <v>24.430838999999999</v>
      </c>
      <c r="P15" s="7">
        <f t="shared" si="0"/>
        <v>1.1905960756219094E-2</v>
      </c>
    </row>
    <row r="16" spans="6:16" s="3" customFormat="1" x14ac:dyDescent="0.25">
      <c r="N16" s="1"/>
      <c r="O16" s="8">
        <f>SUM(O7:O15)</f>
        <v>2051.9838340000001</v>
      </c>
      <c r="P16" s="7">
        <f t="shared" si="0"/>
        <v>1</v>
      </c>
    </row>
    <row r="17" spans="1:16" s="3" customFormat="1" x14ac:dyDescent="0.25">
      <c r="A17" s="469"/>
      <c r="B17" s="470"/>
      <c r="C17" s="76"/>
      <c r="P17" s="31"/>
    </row>
    <row r="18" spans="1:16" s="3" customFormat="1" x14ac:dyDescent="0.25">
      <c r="A18" s="469"/>
      <c r="B18" s="470"/>
      <c r="C18" s="167"/>
      <c r="P18" s="31"/>
    </row>
    <row r="19" spans="1:16" s="3" customFormat="1" x14ac:dyDescent="0.25">
      <c r="P19" s="31"/>
    </row>
    <row r="20" spans="1:16" s="3" customFormat="1" x14ac:dyDescent="0.25">
      <c r="P20" s="31"/>
    </row>
    <row r="21" spans="1:16" s="3" customFormat="1" x14ac:dyDescent="0.25">
      <c r="P21" s="31"/>
    </row>
    <row r="22" spans="1:16" s="3" customFormat="1" x14ac:dyDescent="0.25">
      <c r="P22" s="31"/>
    </row>
    <row r="23" spans="1:16" s="3" customFormat="1" x14ac:dyDescent="0.25">
      <c r="P23" s="31"/>
    </row>
    <row r="24" spans="1:16" s="3" customFormat="1" x14ac:dyDescent="0.25">
      <c r="P24" s="31"/>
    </row>
    <row r="25" spans="1:16" s="3" customFormat="1" x14ac:dyDescent="0.25">
      <c r="P25" s="31"/>
    </row>
    <row r="26" spans="1:16" s="3" customFormat="1" x14ac:dyDescent="0.25">
      <c r="P26" s="31"/>
    </row>
    <row r="27" spans="1:16" s="3" customFormat="1" x14ac:dyDescent="0.25">
      <c r="P27" s="31"/>
    </row>
    <row r="28" spans="1:16" s="3" customFormat="1" x14ac:dyDescent="0.25">
      <c r="P28" s="31"/>
    </row>
    <row r="29" spans="1:16" s="3" customFormat="1" x14ac:dyDescent="0.25">
      <c r="P29" s="31"/>
    </row>
    <row r="30" spans="1:16" s="3" customFormat="1" x14ac:dyDescent="0.25"/>
    <row r="31" spans="1:16" s="3" customFormat="1" x14ac:dyDescent="0.25"/>
    <row r="32" spans="1:16" s="3" customFormat="1" x14ac:dyDescent="0.25"/>
    <row r="41" spans="1:5" x14ac:dyDescent="0.25">
      <c r="A41" s="1"/>
      <c r="B41" s="1"/>
      <c r="C41" s="1"/>
      <c r="D41" s="1"/>
      <c r="E41" s="1"/>
    </row>
    <row r="42" spans="1:5" x14ac:dyDescent="0.25">
      <c r="A42" s="1"/>
      <c r="B42" s="1"/>
      <c r="C42" s="1"/>
      <c r="D42" s="1"/>
      <c r="E42" s="1"/>
    </row>
    <row r="43" spans="1:5" x14ac:dyDescent="0.25">
      <c r="A43" s="1"/>
      <c r="B43" s="1" t="s">
        <v>3</v>
      </c>
      <c r="C43" s="74">
        <v>3224.6295357284384</v>
      </c>
      <c r="D43" s="7">
        <f>+C43/$C$46</f>
        <v>1</v>
      </c>
      <c r="E43" s="1"/>
    </row>
    <row r="44" spans="1:5" x14ac:dyDescent="0.25">
      <c r="A44" s="1"/>
      <c r="B44" s="1" t="s">
        <v>5</v>
      </c>
      <c r="C44" s="74"/>
      <c r="D44" s="7">
        <f>+C44/$C$46</f>
        <v>0</v>
      </c>
      <c r="E44" s="1"/>
    </row>
    <row r="45" spans="1:5" x14ac:dyDescent="0.25">
      <c r="A45" s="1"/>
      <c r="B45" s="1" t="s">
        <v>7</v>
      </c>
      <c r="C45" s="75"/>
      <c r="D45" s="7">
        <f>+C45/$C$46</f>
        <v>0</v>
      </c>
      <c r="E45" s="1"/>
    </row>
    <row r="46" spans="1:5" x14ac:dyDescent="0.25">
      <c r="A46" s="1"/>
      <c r="B46" s="1"/>
      <c r="C46" s="32">
        <f>SUM(C43:C45)</f>
        <v>3224.6295357284384</v>
      </c>
      <c r="D46" s="1"/>
      <c r="E46" s="1"/>
    </row>
    <row r="47" spans="1:5" x14ac:dyDescent="0.25">
      <c r="A47" s="1"/>
      <c r="B47" s="471"/>
      <c r="C47" s="472"/>
      <c r="D47" s="168"/>
      <c r="E47" s="1"/>
    </row>
    <row r="48" spans="1:5" x14ac:dyDescent="0.25">
      <c r="A48" s="1"/>
      <c r="B48" s="1"/>
      <c r="C48" s="1"/>
      <c r="D48" s="1"/>
      <c r="E48" s="1"/>
    </row>
    <row r="49" spans="1:5" x14ac:dyDescent="0.25">
      <c r="A49" s="1"/>
      <c r="B49" s="1"/>
      <c r="C49" s="1"/>
      <c r="D49" s="1"/>
      <c r="E49" s="1"/>
    </row>
    <row r="50" spans="1:5" x14ac:dyDescent="0.25">
      <c r="A50" s="1"/>
      <c r="B50" s="1"/>
      <c r="C50" s="1"/>
      <c r="D50" s="1"/>
      <c r="E50" s="1"/>
    </row>
    <row r="51" spans="1:5" x14ac:dyDescent="0.25">
      <c r="A51" s="1"/>
      <c r="B51" s="1"/>
      <c r="C51" s="1"/>
      <c r="D51" s="1"/>
      <c r="E51" s="1"/>
    </row>
    <row r="52" spans="1:5" x14ac:dyDescent="0.25">
      <c r="A52" s="1"/>
      <c r="B52" s="1"/>
      <c r="C52" s="1"/>
      <c r="D52" s="1"/>
      <c r="E52" s="1"/>
    </row>
  </sheetData>
  <sortState xmlns:xlrd2="http://schemas.microsoft.com/office/spreadsheetml/2017/richdata2" ref="N7:P30">
    <sortCondition descending="1" ref="P7"/>
  </sortState>
  <mergeCells count="4">
    <mergeCell ref="A17:B17"/>
    <mergeCell ref="A18:B18"/>
    <mergeCell ref="B47:C47"/>
    <mergeCell ref="G10:I10"/>
  </mergeCells>
  <hyperlinks>
    <hyperlink ref="N3" location="ÍNDICE!A1" display="INDICE" xr:uid="{00000000-0004-0000-5E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sheetPr codeName="Hoja89"/>
  <dimension ref="A3:T57"/>
  <sheetViews>
    <sheetView showGridLines="0" zoomScale="90" zoomScaleNormal="90" workbookViewId="0">
      <selection activeCell="I77" sqref="I77"/>
    </sheetView>
  </sheetViews>
  <sheetFormatPr baseColWidth="10" defaultRowHeight="13.2" x14ac:dyDescent="0.25"/>
  <cols>
    <col min="1" max="1" width="3.44140625" style="3" customWidth="1"/>
    <col min="2" max="2" width="11.6640625" style="3" customWidth="1"/>
    <col min="3" max="3" width="10.6640625" style="3" customWidth="1"/>
    <col min="4" max="10" width="11.44140625" style="3"/>
    <col min="11" max="11" width="17.33203125" style="3" customWidth="1"/>
    <col min="12" max="12" width="16.88671875" style="3" customWidth="1"/>
    <col min="13" max="17" width="11.44140625" style="3"/>
    <col min="20" max="20" width="11.44140625" style="173"/>
  </cols>
  <sheetData>
    <row r="3" spans="1:18" x14ac:dyDescent="0.25">
      <c r="M3" s="335" t="s">
        <v>151</v>
      </c>
    </row>
    <row r="4" spans="1:18" x14ac:dyDescent="0.25">
      <c r="M4" s="26"/>
    </row>
    <row r="7" spans="1:18" ht="15.6" x14ac:dyDescent="0.3">
      <c r="A7" s="453" t="s">
        <v>223</v>
      </c>
      <c r="B7" s="453"/>
      <c r="C7" s="453"/>
      <c r="D7" s="453"/>
      <c r="E7" s="453"/>
      <c r="F7" s="453"/>
      <c r="G7" s="453"/>
      <c r="H7" s="453"/>
      <c r="I7" s="453"/>
      <c r="J7" s="453"/>
      <c r="K7" s="453"/>
      <c r="R7" s="3"/>
    </row>
    <row r="8" spans="1:18" x14ac:dyDescent="0.25">
      <c r="A8" s="454" t="s">
        <v>207</v>
      </c>
      <c r="B8" s="454"/>
      <c r="C8" s="454"/>
      <c r="D8" s="454"/>
      <c r="E8" s="454"/>
      <c r="F8" s="454"/>
      <c r="G8" s="454"/>
      <c r="H8" s="454"/>
      <c r="I8" s="454"/>
      <c r="J8" s="454"/>
      <c r="K8" s="454"/>
      <c r="R8" s="3"/>
    </row>
    <row r="9" spans="1:18" x14ac:dyDescent="0.25">
      <c r="R9" s="3"/>
    </row>
    <row r="10" spans="1:18" x14ac:dyDescent="0.25">
      <c r="N10" s="306" t="s">
        <v>482</v>
      </c>
      <c r="O10" s="8">
        <v>17845.738659999999</v>
      </c>
      <c r="P10" s="7">
        <f>+O10/$O$30</f>
        <v>0.23739855513385683</v>
      </c>
      <c r="R10" s="3"/>
    </row>
    <row r="11" spans="1:18" x14ac:dyDescent="0.25">
      <c r="G11" s="457" t="s">
        <v>177</v>
      </c>
      <c r="H11" s="457"/>
      <c r="I11" s="457"/>
      <c r="J11" s="457"/>
      <c r="N11" s="306" t="s">
        <v>176</v>
      </c>
      <c r="O11" s="8">
        <v>13713.111365999999</v>
      </c>
      <c r="P11" s="7">
        <f t="shared" ref="P11:P29" si="0">+O11/$O$30</f>
        <v>0.18242297988903025</v>
      </c>
      <c r="R11" s="3"/>
    </row>
    <row r="12" spans="1:18" x14ac:dyDescent="0.25">
      <c r="N12" s="306" t="s">
        <v>182</v>
      </c>
      <c r="O12" s="8">
        <v>12366.444632999999</v>
      </c>
      <c r="P12" s="7">
        <f t="shared" si="0"/>
        <v>0.16450852183537681</v>
      </c>
      <c r="R12" s="3"/>
    </row>
    <row r="13" spans="1:18" x14ac:dyDescent="0.25">
      <c r="N13" s="306" t="s">
        <v>484</v>
      </c>
      <c r="O13" s="8">
        <v>11954.515242000003</v>
      </c>
      <c r="P13" s="7">
        <f t="shared" si="0"/>
        <v>0.15902870146460329</v>
      </c>
      <c r="R13" s="3"/>
    </row>
    <row r="14" spans="1:18" x14ac:dyDescent="0.25">
      <c r="N14" s="306" t="s">
        <v>179</v>
      </c>
      <c r="O14" s="8">
        <v>7379.8195939999996</v>
      </c>
      <c r="P14" s="7">
        <f t="shared" si="0"/>
        <v>9.8172372808026195E-2</v>
      </c>
      <c r="R14" s="3"/>
    </row>
    <row r="15" spans="1:18" x14ac:dyDescent="0.25">
      <c r="N15" s="306" t="s">
        <v>194</v>
      </c>
      <c r="O15" s="8">
        <v>3491.0634889999997</v>
      </c>
      <c r="P15" s="7">
        <f t="shared" si="0"/>
        <v>4.6440970808723087E-2</v>
      </c>
      <c r="R15" s="3"/>
    </row>
    <row r="16" spans="1:18" x14ac:dyDescent="0.25">
      <c r="N16" s="306" t="s">
        <v>191</v>
      </c>
      <c r="O16" s="8">
        <v>2301.408402</v>
      </c>
      <c r="P16" s="7">
        <f t="shared" si="0"/>
        <v>3.0615209592434901E-2</v>
      </c>
      <c r="R16" s="3"/>
    </row>
    <row r="17" spans="14:18" ht="12.75" customHeight="1" x14ac:dyDescent="0.25">
      <c r="N17" s="306" t="s">
        <v>188</v>
      </c>
      <c r="O17" s="8">
        <v>1266.1377400000001</v>
      </c>
      <c r="P17" s="7">
        <f t="shared" si="0"/>
        <v>1.6843195779291262E-2</v>
      </c>
      <c r="R17" s="3"/>
    </row>
    <row r="18" spans="14:18" ht="12.75" customHeight="1" x14ac:dyDescent="0.25">
      <c r="N18" s="306" t="s">
        <v>181</v>
      </c>
      <c r="O18" s="8">
        <v>1205.344775</v>
      </c>
      <c r="P18" s="7">
        <f t="shared" si="0"/>
        <v>1.6034478228941169E-2</v>
      </c>
      <c r="R18" s="3"/>
    </row>
    <row r="19" spans="14:18" ht="12.75" customHeight="1" x14ac:dyDescent="0.25">
      <c r="N19" s="306" t="s">
        <v>193</v>
      </c>
      <c r="O19" s="8">
        <v>961.05636499999991</v>
      </c>
      <c r="P19" s="7">
        <f t="shared" si="0"/>
        <v>1.2784754769752776E-2</v>
      </c>
      <c r="R19" s="3"/>
    </row>
    <row r="20" spans="14:18" x14ac:dyDescent="0.25">
      <c r="N20" s="306" t="s">
        <v>185</v>
      </c>
      <c r="O20" s="8">
        <v>789.19005199999992</v>
      </c>
      <c r="P20" s="7">
        <f t="shared" si="0"/>
        <v>1.0498449049394143E-2</v>
      </c>
      <c r="R20" s="3"/>
    </row>
    <row r="21" spans="14:18" x14ac:dyDescent="0.25">
      <c r="N21" s="306" t="s">
        <v>178</v>
      </c>
      <c r="O21" s="8">
        <v>760.66004899999996</v>
      </c>
      <c r="P21" s="7">
        <f t="shared" si="0"/>
        <v>1.011891970520702E-2</v>
      </c>
      <c r="R21" s="3"/>
    </row>
    <row r="22" spans="14:18" x14ac:dyDescent="0.25">
      <c r="N22" s="306" t="s">
        <v>485</v>
      </c>
      <c r="O22" s="8">
        <v>213.797731</v>
      </c>
      <c r="P22" s="7">
        <f t="shared" si="0"/>
        <v>2.8441116054255268E-3</v>
      </c>
      <c r="R22" s="3"/>
    </row>
    <row r="23" spans="14:18" x14ac:dyDescent="0.25">
      <c r="N23" s="306" t="s">
        <v>184</v>
      </c>
      <c r="O23" s="8">
        <v>205.80725199999998</v>
      </c>
      <c r="P23" s="7">
        <f t="shared" si="0"/>
        <v>2.7378157436756703E-3</v>
      </c>
      <c r="R23" s="3"/>
    </row>
    <row r="24" spans="14:18" x14ac:dyDescent="0.25">
      <c r="N24" s="306" t="s">
        <v>192</v>
      </c>
      <c r="O24" s="8">
        <v>188.78963999999999</v>
      </c>
      <c r="P24" s="7">
        <f t="shared" si="0"/>
        <v>2.5114336040736899E-3</v>
      </c>
      <c r="R24" s="3"/>
    </row>
    <row r="25" spans="14:18" x14ac:dyDescent="0.25">
      <c r="N25" s="306" t="s">
        <v>180</v>
      </c>
      <c r="O25" s="8">
        <v>187.56253300000003</v>
      </c>
      <c r="P25" s="7">
        <f t="shared" si="0"/>
        <v>2.4951096269974376E-3</v>
      </c>
      <c r="R25" s="3"/>
    </row>
    <row r="26" spans="14:18" x14ac:dyDescent="0.25">
      <c r="N26" s="306" t="s">
        <v>175</v>
      </c>
      <c r="O26" s="8">
        <v>172.61946799999998</v>
      </c>
      <c r="P26" s="7">
        <f t="shared" si="0"/>
        <v>2.2963248017874444E-3</v>
      </c>
      <c r="R26" s="3"/>
    </row>
    <row r="27" spans="14:18" x14ac:dyDescent="0.25">
      <c r="N27" s="306" t="s">
        <v>183</v>
      </c>
      <c r="O27" s="8">
        <v>121.08054200000001</v>
      </c>
      <c r="P27" s="7">
        <f t="shared" si="0"/>
        <v>1.6107120177688554E-3</v>
      </c>
      <c r="R27" s="3"/>
    </row>
    <row r="28" spans="14:18" x14ac:dyDescent="0.25">
      <c r="N28" s="306" t="s">
        <v>186</v>
      </c>
      <c r="O28" s="8">
        <v>47.077071000000004</v>
      </c>
      <c r="P28" s="7">
        <f t="shared" si="0"/>
        <v>6.26257553596495E-4</v>
      </c>
      <c r="R28" s="3"/>
    </row>
    <row r="29" spans="14:18" x14ac:dyDescent="0.25">
      <c r="N29" s="306" t="s">
        <v>190</v>
      </c>
      <c r="O29" s="8">
        <v>0.83636299999999997</v>
      </c>
      <c r="P29" s="7">
        <f t="shared" si="0"/>
        <v>1.1125982036958615E-5</v>
      </c>
      <c r="R29" s="3"/>
    </row>
    <row r="30" spans="14:18" x14ac:dyDescent="0.25">
      <c r="N30" s="1"/>
      <c r="O30" s="8">
        <f>SUM(O10:O29)</f>
        <v>75172.060967000012</v>
      </c>
      <c r="P30" s="7"/>
      <c r="R30" s="3"/>
    </row>
    <row r="31" spans="14:18" x14ac:dyDescent="0.25">
      <c r="N31" s="1"/>
      <c r="O31" s="1"/>
      <c r="P31" s="7"/>
      <c r="R31" s="3"/>
    </row>
    <row r="32" spans="14:18" x14ac:dyDescent="0.25">
      <c r="P32" s="31"/>
      <c r="R32" s="3"/>
    </row>
    <row r="33" spans="1:18" x14ac:dyDescent="0.25">
      <c r="P33" s="31"/>
      <c r="R33" s="3"/>
    </row>
    <row r="34" spans="1:18" x14ac:dyDescent="0.25">
      <c r="R34" s="3"/>
    </row>
    <row r="35" spans="1:18" x14ac:dyDescent="0.25">
      <c r="R35" s="3"/>
    </row>
    <row r="36" spans="1:18" x14ac:dyDescent="0.25">
      <c r="R36" s="3"/>
    </row>
    <row r="37" spans="1:18" x14ac:dyDescent="0.25">
      <c r="R37" s="3"/>
    </row>
    <row r="38" spans="1:18" x14ac:dyDescent="0.25">
      <c r="R38" s="3"/>
    </row>
    <row r="42" spans="1:18" x14ac:dyDescent="0.25">
      <c r="A42" s="2"/>
      <c r="B42" s="2"/>
      <c r="C42" s="2"/>
      <c r="D42" s="2"/>
      <c r="E42" s="2"/>
    </row>
    <row r="43" spans="1:18" x14ac:dyDescent="0.25">
      <c r="A43" s="1"/>
      <c r="B43" s="1" t="s">
        <v>3</v>
      </c>
      <c r="C43" s="77">
        <v>7174.6745491560214</v>
      </c>
      <c r="D43" s="7">
        <f>+C43/$C$47</f>
        <v>0.37573989112153311</v>
      </c>
      <c r="E43" s="1"/>
      <c r="F43" s="1"/>
    </row>
    <row r="44" spans="1:18" x14ac:dyDescent="0.25">
      <c r="A44" s="1"/>
      <c r="B44" s="1" t="s">
        <v>5</v>
      </c>
      <c r="C44" s="77">
        <v>5844.4126159146635</v>
      </c>
      <c r="D44" s="7">
        <f>+C44/$C$47</f>
        <v>0.30607366855844487</v>
      </c>
      <c r="E44" s="1"/>
      <c r="F44" s="1"/>
    </row>
    <row r="45" spans="1:18" x14ac:dyDescent="0.25">
      <c r="A45" s="1"/>
      <c r="B45" s="1" t="s">
        <v>7</v>
      </c>
      <c r="C45" s="77">
        <v>6075.7034565494523</v>
      </c>
      <c r="D45" s="7">
        <f>+C45/$C$47</f>
        <v>0.31818644032002202</v>
      </c>
      <c r="E45" s="1"/>
      <c r="F45" s="1"/>
    </row>
    <row r="46" spans="1:18" x14ac:dyDescent="0.25">
      <c r="A46" s="1"/>
      <c r="B46" s="1" t="s">
        <v>466</v>
      </c>
      <c r="C46" s="32"/>
      <c r="D46" s="7"/>
      <c r="E46" s="1"/>
      <c r="F46" s="1"/>
    </row>
    <row r="47" spans="1:18" x14ac:dyDescent="0.25">
      <c r="A47" s="1"/>
      <c r="B47" s="1"/>
      <c r="C47" s="32">
        <f>SUM(C43:C46)</f>
        <v>19094.790621620137</v>
      </c>
      <c r="D47" s="7"/>
      <c r="E47" s="1"/>
      <c r="F47" s="1"/>
    </row>
    <row r="48" spans="1:18" x14ac:dyDescent="0.25">
      <c r="A48" s="1"/>
      <c r="B48" s="1"/>
      <c r="C48" s="1"/>
      <c r="D48" s="1"/>
      <c r="E48" s="1"/>
      <c r="F48" s="1"/>
    </row>
    <row r="49" spans="1:6" x14ac:dyDescent="0.25">
      <c r="A49" s="1"/>
      <c r="B49" s="1"/>
      <c r="C49" s="1"/>
      <c r="D49" s="1"/>
      <c r="E49" s="1"/>
      <c r="F49" s="1"/>
    </row>
    <row r="50" spans="1:6" x14ac:dyDescent="0.25">
      <c r="A50" s="1"/>
      <c r="B50" s="1"/>
      <c r="C50" s="1"/>
      <c r="D50" s="1"/>
      <c r="E50" s="1"/>
      <c r="F50" s="1"/>
    </row>
    <row r="54" spans="1:6" ht="13.8" x14ac:dyDescent="0.25">
      <c r="D54" s="79"/>
    </row>
    <row r="55" spans="1:6" ht="13.8" x14ac:dyDescent="0.25">
      <c r="D55" s="79"/>
    </row>
    <row r="56" spans="1:6" ht="13.8" x14ac:dyDescent="0.25">
      <c r="D56" s="79"/>
    </row>
    <row r="57" spans="1:6" ht="13.8" x14ac:dyDescent="0.25">
      <c r="D57" s="79"/>
    </row>
  </sheetData>
  <sortState xmlns:xlrd2="http://schemas.microsoft.com/office/spreadsheetml/2017/richdata2" ref="R10:T33">
    <sortCondition descending="1" ref="T10"/>
  </sortState>
  <mergeCells count="3">
    <mergeCell ref="A7:K7"/>
    <mergeCell ref="A8:K8"/>
    <mergeCell ref="G11:J11"/>
  </mergeCells>
  <hyperlinks>
    <hyperlink ref="M3" location="ÍNDICE!A1" display="INDICE" xr:uid="{00000000-0004-0000-5F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sheetPr codeName="Hoja90"/>
  <dimension ref="A4:P42"/>
  <sheetViews>
    <sheetView showGridLines="0" zoomScale="90" zoomScaleNormal="90" workbookViewId="0">
      <selection activeCell="I83" sqref="I83"/>
    </sheetView>
  </sheetViews>
  <sheetFormatPr baseColWidth="10" defaultRowHeight="13.2" x14ac:dyDescent="0.25"/>
  <cols>
    <col min="1" max="5" width="11.44140625" style="3"/>
    <col min="6" max="6" width="11.5546875" style="3" bestFit="1" customWidth="1"/>
    <col min="7" max="7" width="12.88671875" style="3" bestFit="1" customWidth="1"/>
    <col min="8" max="14" width="11.44140625" style="3"/>
  </cols>
  <sheetData>
    <row r="4" spans="4:12" x14ac:dyDescent="0.25">
      <c r="L4" s="335" t="s">
        <v>151</v>
      </c>
    </row>
    <row r="5" spans="4:12" x14ac:dyDescent="0.25">
      <c r="L5" s="26"/>
    </row>
    <row r="12" spans="4:12" x14ac:dyDescent="0.25">
      <c r="D12" s="54"/>
      <c r="E12" s="54"/>
      <c r="F12" s="54"/>
      <c r="G12" s="54"/>
      <c r="H12" s="54"/>
    </row>
    <row r="13" spans="4:12" x14ac:dyDescent="0.25">
      <c r="D13" s="54"/>
      <c r="E13" s="54"/>
      <c r="F13" s="54"/>
      <c r="G13" s="54"/>
      <c r="H13" s="54"/>
    </row>
    <row r="14" spans="4:12" x14ac:dyDescent="0.25">
      <c r="D14" s="54"/>
      <c r="E14" s="54"/>
      <c r="F14" s="54"/>
      <c r="G14" s="54"/>
      <c r="H14" s="54"/>
    </row>
    <row r="15" spans="4:12" x14ac:dyDescent="0.25">
      <c r="D15" s="54"/>
      <c r="E15" s="54"/>
      <c r="F15" s="54"/>
      <c r="G15" s="54"/>
      <c r="H15" s="54"/>
    </row>
    <row r="16" spans="4:12" x14ac:dyDescent="0.25">
      <c r="D16" s="54"/>
      <c r="E16" s="54"/>
      <c r="F16" s="54"/>
      <c r="G16" s="54"/>
      <c r="H16" s="54"/>
    </row>
    <row r="17" spans="4:16" x14ac:dyDescent="0.25">
      <c r="D17" s="54"/>
      <c r="E17" s="54"/>
      <c r="F17" s="54"/>
      <c r="G17" s="54"/>
      <c r="H17" s="54"/>
    </row>
    <row r="18" spans="4:16" x14ac:dyDescent="0.25">
      <c r="D18" s="54"/>
      <c r="E18" s="54"/>
      <c r="F18" s="54"/>
      <c r="G18" s="54"/>
      <c r="H18" s="54"/>
      <c r="O18" s="68"/>
      <c r="P18" s="68"/>
    </row>
    <row r="19" spans="4:16" x14ac:dyDescent="0.25">
      <c r="D19" s="54"/>
      <c r="E19" s="54"/>
      <c r="F19" s="54"/>
      <c r="G19" s="54"/>
      <c r="H19" s="54"/>
    </row>
    <row r="20" spans="4:16" x14ac:dyDescent="0.25">
      <c r="D20" s="54"/>
      <c r="E20" s="54"/>
      <c r="F20" s="54"/>
      <c r="G20" s="54"/>
      <c r="H20" s="54"/>
    </row>
    <row r="21" spans="4:16" x14ac:dyDescent="0.25">
      <c r="D21" s="54"/>
      <c r="H21" s="54"/>
    </row>
    <row r="22" spans="4:16" x14ac:dyDescent="0.25">
      <c r="D22" s="54"/>
      <c r="H22" s="54"/>
    </row>
    <row r="23" spans="4:16" x14ac:dyDescent="0.25">
      <c r="D23" s="54"/>
      <c r="H23" s="54"/>
    </row>
    <row r="24" spans="4:16" x14ac:dyDescent="0.25">
      <c r="D24" s="54"/>
      <c r="H24" s="54"/>
    </row>
    <row r="25" spans="4:16" x14ac:dyDescent="0.25">
      <c r="D25" s="54"/>
      <c r="E25" s="54"/>
      <c r="F25" s="54"/>
      <c r="G25" s="54"/>
      <c r="H25" s="54"/>
    </row>
    <row r="33" spans="1:11" x14ac:dyDescent="0.25">
      <c r="D33" s="1"/>
      <c r="E33" s="1"/>
      <c r="F33" s="1"/>
      <c r="G33" s="1"/>
      <c r="H33" s="1"/>
      <c r="I33" s="2"/>
    </row>
    <row r="34" spans="1:11" x14ac:dyDescent="0.25">
      <c r="D34" s="1"/>
      <c r="E34" s="22"/>
      <c r="F34" s="22" t="s">
        <v>224</v>
      </c>
      <c r="G34" s="22" t="s">
        <v>225</v>
      </c>
      <c r="H34" s="1"/>
      <c r="I34" s="2"/>
    </row>
    <row r="35" spans="1:11" x14ac:dyDescent="0.25">
      <c r="D35" s="1"/>
      <c r="E35" s="22" t="s">
        <v>3</v>
      </c>
      <c r="F35" s="20">
        <v>588294.32325904514</v>
      </c>
      <c r="G35" s="20">
        <v>1353436.8630839123</v>
      </c>
      <c r="H35" s="1"/>
      <c r="I35" s="2"/>
    </row>
    <row r="36" spans="1:11" x14ac:dyDescent="0.25">
      <c r="D36" s="1"/>
      <c r="E36" s="22" t="s">
        <v>5</v>
      </c>
      <c r="F36" s="20">
        <v>516331.45709067583</v>
      </c>
      <c r="G36" s="20">
        <v>1253810.4070144044</v>
      </c>
      <c r="H36" s="1"/>
      <c r="I36" s="2"/>
    </row>
    <row r="37" spans="1:11" x14ac:dyDescent="0.25">
      <c r="D37" s="1"/>
      <c r="E37" s="22" t="s">
        <v>7</v>
      </c>
      <c r="F37" s="20">
        <v>146506.69863009721</v>
      </c>
      <c r="G37" s="20">
        <v>244653.39512090251</v>
      </c>
      <c r="H37" s="1"/>
      <c r="I37" s="2"/>
    </row>
    <row r="38" spans="1:11" x14ac:dyDescent="0.25">
      <c r="D38" s="1"/>
      <c r="E38" s="22" t="s">
        <v>466</v>
      </c>
      <c r="F38" s="20">
        <v>4270.2199653231546</v>
      </c>
      <c r="G38" s="20">
        <v>7909.5060330128754</v>
      </c>
      <c r="H38" s="1"/>
      <c r="I38" s="2"/>
    </row>
    <row r="39" spans="1:11" x14ac:dyDescent="0.25">
      <c r="D39" s="1"/>
      <c r="E39" s="1"/>
      <c r="F39" s="45"/>
      <c r="G39" s="1"/>
      <c r="H39" s="1"/>
      <c r="I39" s="2"/>
    </row>
    <row r="40" spans="1:11" x14ac:dyDescent="0.25">
      <c r="A40" s="169"/>
      <c r="B40" s="170"/>
      <c r="C40" s="170"/>
      <c r="D40" s="282"/>
      <c r="E40" s="282"/>
      <c r="F40" s="282"/>
      <c r="G40" s="282"/>
      <c r="H40" s="282"/>
      <c r="I40" s="372"/>
      <c r="J40" s="170"/>
      <c r="K40" s="170"/>
    </row>
    <row r="41" spans="1:11" x14ac:dyDescent="0.25">
      <c r="A41" s="171"/>
      <c r="B41" s="39"/>
      <c r="C41" s="39"/>
      <c r="D41" s="45"/>
      <c r="E41" s="45"/>
      <c r="F41" s="45"/>
      <c r="G41" s="45"/>
      <c r="H41" s="45"/>
      <c r="I41" s="371"/>
      <c r="J41" s="39"/>
      <c r="K41" s="39"/>
    </row>
    <row r="42" spans="1:11" x14ac:dyDescent="0.25">
      <c r="D42" s="1"/>
      <c r="E42" s="1"/>
      <c r="F42" s="1"/>
      <c r="G42" s="1"/>
      <c r="H42" s="1"/>
    </row>
  </sheetData>
  <hyperlinks>
    <hyperlink ref="L4" location="ÍNDICE!A1" display="INDICE" xr:uid="{00000000-0004-0000-6000-000000000000}"/>
  </hyperlinks>
  <printOptions horizontalCentered="1" verticalCentered="1"/>
  <pageMargins left="0.74803149606299213" right="0.74803149606299213" top="0.78740157480314965" bottom="0.78740157480314965" header="0" footer="0"/>
  <pageSetup paperSize="9" orientation="landscape" r:id="rId1"/>
  <headerFooter alignWithMargins="0"/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sheetPr codeName="Hoja91">
    <pageSetUpPr fitToPage="1"/>
  </sheetPr>
  <dimension ref="A3:Q56"/>
  <sheetViews>
    <sheetView showGridLines="0" zoomScale="90" zoomScaleNormal="90" workbookViewId="0">
      <selection activeCell="B13" sqref="B13"/>
    </sheetView>
  </sheetViews>
  <sheetFormatPr baseColWidth="10" defaultRowHeight="13.2" x14ac:dyDescent="0.25"/>
  <cols>
    <col min="1" max="5" width="11.44140625" style="3"/>
    <col min="6" max="6" width="13.5546875" style="3" bestFit="1" customWidth="1"/>
    <col min="7" max="7" width="13.44140625" style="3" bestFit="1" customWidth="1"/>
    <col min="8" max="13" width="11.44140625" style="3"/>
    <col min="15" max="15" width="29.5546875" bestFit="1" customWidth="1"/>
  </cols>
  <sheetData>
    <row r="3" spans="1:17" x14ac:dyDescent="0.25">
      <c r="N3" s="2"/>
    </row>
    <row r="4" spans="1:17" x14ac:dyDescent="0.25">
      <c r="N4" s="336" t="s">
        <v>151</v>
      </c>
    </row>
    <row r="5" spans="1:17" x14ac:dyDescent="0.25">
      <c r="N5" s="26"/>
    </row>
    <row r="6" spans="1:17" x14ac:dyDescent="0.25">
      <c r="A6" s="54"/>
      <c r="B6" s="54"/>
      <c r="C6" s="54"/>
      <c r="D6" s="54"/>
      <c r="E6" s="54"/>
      <c r="F6" s="54"/>
    </row>
    <row r="7" spans="1:17" x14ac:dyDescent="0.25">
      <c r="A7" s="54"/>
      <c r="E7" s="54"/>
      <c r="F7" s="54"/>
    </row>
    <row r="8" spans="1:17" x14ac:dyDescent="0.25">
      <c r="A8" s="54"/>
      <c r="E8" s="54"/>
      <c r="F8" s="54"/>
    </row>
    <row r="9" spans="1:17" x14ac:dyDescent="0.25">
      <c r="A9" s="54"/>
      <c r="E9" s="54"/>
      <c r="F9" s="54"/>
    </row>
    <row r="10" spans="1:17" x14ac:dyDescent="0.25">
      <c r="A10" s="54"/>
      <c r="E10" s="54"/>
      <c r="F10" s="54"/>
      <c r="N10" s="68"/>
      <c r="O10" s="68"/>
      <c r="P10" s="68"/>
      <c r="Q10" s="68"/>
    </row>
    <row r="11" spans="1:17" x14ac:dyDescent="0.25">
      <c r="A11" s="54"/>
      <c r="B11" s="54"/>
      <c r="C11" s="54"/>
      <c r="D11" s="54"/>
      <c r="E11" s="54"/>
      <c r="F11" s="54"/>
      <c r="N11" s="68"/>
      <c r="O11" s="68"/>
      <c r="P11" s="68"/>
      <c r="Q11" s="68"/>
    </row>
    <row r="12" spans="1:17" x14ac:dyDescent="0.25">
      <c r="A12" s="54"/>
      <c r="B12" s="54"/>
      <c r="C12" s="54"/>
      <c r="D12" s="54"/>
      <c r="E12" s="54"/>
      <c r="F12" s="54"/>
      <c r="Q12" s="68"/>
    </row>
    <row r="13" spans="1:17" x14ac:dyDescent="0.25">
      <c r="A13" s="54"/>
      <c r="B13" s="54"/>
      <c r="C13" s="54"/>
      <c r="D13" s="54"/>
      <c r="E13" s="54"/>
      <c r="F13" s="54"/>
      <c r="Q13" s="68"/>
    </row>
    <row r="14" spans="1:17" x14ac:dyDescent="0.25">
      <c r="A14" s="54"/>
      <c r="B14" s="54"/>
      <c r="C14" s="54"/>
      <c r="D14" s="54"/>
      <c r="E14" s="54"/>
      <c r="F14" s="54"/>
      <c r="Q14" s="68"/>
    </row>
    <row r="15" spans="1:17" x14ac:dyDescent="0.25">
      <c r="A15" s="54"/>
      <c r="B15" s="54"/>
      <c r="C15" s="54"/>
      <c r="D15" s="54"/>
      <c r="E15" s="54"/>
      <c r="F15" s="54"/>
      <c r="Q15" s="68"/>
    </row>
    <row r="16" spans="1:17" x14ac:dyDescent="0.25">
      <c r="A16" s="54"/>
      <c r="B16" s="54"/>
      <c r="C16" s="54"/>
      <c r="D16" s="54"/>
      <c r="E16" s="54"/>
      <c r="F16" s="54"/>
    </row>
    <row r="17" spans="1:6" x14ac:dyDescent="0.25">
      <c r="A17" s="54"/>
      <c r="B17" s="54"/>
      <c r="C17" s="54"/>
      <c r="D17" s="54"/>
      <c r="E17" s="54"/>
      <c r="F17" s="54"/>
    </row>
    <row r="18" spans="1:6" x14ac:dyDescent="0.25">
      <c r="A18" s="54"/>
      <c r="B18" s="54"/>
      <c r="C18" s="54"/>
      <c r="D18" s="54"/>
      <c r="E18" s="54"/>
      <c r="F18" s="54"/>
    </row>
    <row r="19" spans="1:6" x14ac:dyDescent="0.25">
      <c r="A19" s="54"/>
      <c r="B19" s="54"/>
      <c r="C19" s="54"/>
      <c r="D19" s="54"/>
      <c r="E19" s="54"/>
      <c r="F19" s="54"/>
    </row>
    <row r="20" spans="1:6" x14ac:dyDescent="0.25">
      <c r="A20" s="54"/>
      <c r="B20" s="54"/>
      <c r="C20" s="54"/>
      <c r="D20" s="54"/>
      <c r="E20" s="54"/>
      <c r="F20" s="54"/>
    </row>
    <row r="45" spans="4:11" x14ac:dyDescent="0.25">
      <c r="D45" s="1"/>
      <c r="E45" s="1"/>
      <c r="F45" s="1"/>
      <c r="G45" s="1"/>
      <c r="H45" s="1"/>
      <c r="I45" s="1"/>
      <c r="J45" s="1"/>
      <c r="K45" s="1"/>
    </row>
    <row r="46" spans="4:11" x14ac:dyDescent="0.25">
      <c r="E46" s="1"/>
      <c r="F46" s="1"/>
      <c r="G46" s="1"/>
      <c r="H46" s="1"/>
      <c r="I46" s="1"/>
      <c r="J46" s="1"/>
      <c r="K46" s="1"/>
    </row>
    <row r="47" spans="4:11" x14ac:dyDescent="0.25">
      <c r="E47" s="22"/>
      <c r="F47" s="22" t="s">
        <v>226</v>
      </c>
      <c r="G47" s="22" t="s">
        <v>227</v>
      </c>
      <c r="H47" s="1"/>
      <c r="I47" s="1"/>
      <c r="K47" s="1"/>
    </row>
    <row r="48" spans="4:11" x14ac:dyDescent="0.25">
      <c r="E48" s="22" t="s">
        <v>3</v>
      </c>
      <c r="F48" s="240">
        <v>1104645.3123571472</v>
      </c>
      <c r="G48" s="240">
        <v>538626.13486411946</v>
      </c>
      <c r="H48" s="1"/>
      <c r="I48" s="1"/>
      <c r="K48" s="1"/>
    </row>
    <row r="49" spans="4:11" x14ac:dyDescent="0.25">
      <c r="E49" s="22" t="s">
        <v>5</v>
      </c>
      <c r="F49" s="240">
        <v>472400.29414203973</v>
      </c>
      <c r="G49" s="240">
        <v>112375.89351805991</v>
      </c>
      <c r="H49" s="1"/>
      <c r="I49" s="1"/>
      <c r="K49" s="1"/>
    </row>
    <row r="50" spans="4:11" x14ac:dyDescent="0.25">
      <c r="E50" s="22" t="s">
        <v>7</v>
      </c>
      <c r="F50" s="240">
        <v>53682.712506799711</v>
      </c>
      <c r="G50" s="240">
        <v>11024.175536394416</v>
      </c>
      <c r="H50" s="1"/>
      <c r="I50" s="1"/>
      <c r="K50" s="1"/>
    </row>
    <row r="51" spans="4:11" x14ac:dyDescent="0.25">
      <c r="E51" s="22" t="s">
        <v>466</v>
      </c>
      <c r="F51" s="240">
        <v>6933.2943489356012</v>
      </c>
      <c r="G51" s="240">
        <v>1652.637891089156</v>
      </c>
      <c r="H51" s="1"/>
      <c r="I51" s="1"/>
      <c r="K51" s="1"/>
    </row>
    <row r="52" spans="4:11" x14ac:dyDescent="0.25">
      <c r="E52" s="1"/>
      <c r="F52" s="240">
        <f>SUM(F48:F51)</f>
        <v>1637661.6133549223</v>
      </c>
      <c r="G52" s="240"/>
      <c r="H52" s="1"/>
      <c r="I52" s="1"/>
      <c r="K52" s="1"/>
    </row>
    <row r="53" spans="4:11" x14ac:dyDescent="0.25">
      <c r="D53" s="1"/>
      <c r="E53" s="1"/>
      <c r="F53" s="1"/>
      <c r="G53" s="1"/>
      <c r="H53" s="1"/>
      <c r="I53" s="1"/>
      <c r="K53" s="1"/>
    </row>
    <row r="54" spans="4:11" x14ac:dyDescent="0.25">
      <c r="D54" s="1"/>
      <c r="E54" s="1"/>
      <c r="F54" s="1"/>
      <c r="G54" s="1"/>
      <c r="H54" s="1"/>
      <c r="I54" s="1"/>
    </row>
    <row r="55" spans="4:11" x14ac:dyDescent="0.25">
      <c r="D55" s="1"/>
      <c r="E55" s="1"/>
      <c r="F55" s="1"/>
      <c r="G55" s="1"/>
      <c r="H55" s="1"/>
      <c r="I55" s="1"/>
    </row>
    <row r="56" spans="4:11" x14ac:dyDescent="0.25">
      <c r="D56" s="1"/>
      <c r="E56" s="1"/>
      <c r="F56" s="1"/>
      <c r="G56" s="1"/>
      <c r="H56" s="1"/>
      <c r="I56" s="1"/>
    </row>
  </sheetData>
  <hyperlinks>
    <hyperlink ref="N4" location="ÍNDICE!A1" display="INDICE" xr:uid="{00000000-0004-0000-6100-000000000000}"/>
  </hyperlinks>
  <printOptions horizontalCentered="1" verticalCentered="1"/>
  <pageMargins left="0" right="0" top="0.78740157480314965" bottom="0.78740157480314965" header="0" footer="0"/>
  <pageSetup paperSize="9" scale="67" orientation="landscape" horizontalDpi="1200" verticalDpi="1200" r:id="rId1"/>
  <headerFooter alignWithMargins="0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sheetPr codeName="Hoja92"/>
  <dimension ref="A3:P47"/>
  <sheetViews>
    <sheetView showGridLines="0" zoomScale="90" zoomScaleNormal="90" workbookViewId="0">
      <selection activeCell="A57" sqref="A57"/>
    </sheetView>
  </sheetViews>
  <sheetFormatPr baseColWidth="10" defaultRowHeight="13.2" x14ac:dyDescent="0.25"/>
  <cols>
    <col min="3" max="4" width="11.44140625" style="3"/>
    <col min="5" max="5" width="13.44140625" style="3" bestFit="1" customWidth="1"/>
    <col min="6" max="6" width="12.44140625" style="3" bestFit="1" customWidth="1"/>
    <col min="7" max="8" width="11.44140625" style="3"/>
    <col min="13" max="13" width="4.44140625" style="68" customWidth="1"/>
    <col min="14" max="14" width="3.6640625" style="68" customWidth="1"/>
    <col min="15" max="15" width="5.109375" style="68" customWidth="1"/>
  </cols>
  <sheetData>
    <row r="3" spans="1:13" x14ac:dyDescent="0.25">
      <c r="L3" s="2"/>
    </row>
    <row r="4" spans="1:13" x14ac:dyDescent="0.25">
      <c r="L4" s="336" t="s">
        <v>151</v>
      </c>
    </row>
    <row r="5" spans="1:13" x14ac:dyDescent="0.25">
      <c r="A5" s="78"/>
      <c r="B5" s="78"/>
      <c r="C5" s="54"/>
      <c r="D5" s="54"/>
      <c r="E5" s="54"/>
      <c r="F5" s="54"/>
      <c r="G5" s="54"/>
      <c r="H5" s="54"/>
      <c r="I5" s="78"/>
      <c r="J5" s="78"/>
      <c r="K5" s="78"/>
      <c r="L5" s="26"/>
      <c r="M5" s="81"/>
    </row>
    <row r="6" spans="1:13" s="68" customFormat="1" x14ac:dyDescent="0.25">
      <c r="A6" s="78"/>
      <c r="B6" s="78"/>
      <c r="C6" s="54"/>
      <c r="D6" s="3"/>
      <c r="E6" s="3"/>
      <c r="F6" s="3"/>
      <c r="G6" s="54"/>
      <c r="H6" s="54"/>
      <c r="I6" s="78"/>
      <c r="J6" s="78"/>
      <c r="K6" s="78"/>
      <c r="L6" s="78"/>
      <c r="M6" s="81"/>
    </row>
    <row r="7" spans="1:13" s="68" customFormat="1" x14ac:dyDescent="0.25">
      <c r="A7" s="78"/>
      <c r="B7" s="78"/>
      <c r="C7" s="54"/>
      <c r="D7" s="3"/>
      <c r="E7" s="3"/>
      <c r="F7" s="3"/>
      <c r="G7" s="54"/>
      <c r="H7" s="54"/>
      <c r="I7" s="78"/>
      <c r="J7" s="78"/>
      <c r="K7" s="78"/>
      <c r="L7" s="78"/>
      <c r="M7" s="81"/>
    </row>
    <row r="8" spans="1:13" s="68" customFormat="1" x14ac:dyDescent="0.25">
      <c r="A8" s="78"/>
      <c r="B8" s="78"/>
      <c r="C8" s="54"/>
      <c r="D8" s="3"/>
      <c r="E8" s="3"/>
      <c r="F8" s="3"/>
      <c r="G8" s="54"/>
      <c r="H8" s="54"/>
      <c r="I8" s="78"/>
      <c r="J8" s="78"/>
      <c r="K8" s="78"/>
      <c r="L8" s="78"/>
      <c r="M8" s="81"/>
    </row>
    <row r="9" spans="1:13" s="68" customFormat="1" x14ac:dyDescent="0.25">
      <c r="A9" s="78"/>
      <c r="B9" s="78"/>
      <c r="C9" s="54"/>
      <c r="D9" s="3"/>
      <c r="E9" s="3"/>
      <c r="F9" s="3"/>
      <c r="G9" s="54"/>
      <c r="H9" s="54"/>
      <c r="I9" s="78"/>
      <c r="J9" s="78"/>
      <c r="K9" s="78"/>
      <c r="L9" s="78"/>
      <c r="M9" s="81"/>
    </row>
    <row r="10" spans="1:13" s="68" customFormat="1" x14ac:dyDescent="0.25">
      <c r="A10" s="78"/>
      <c r="B10" s="78"/>
      <c r="C10" s="54"/>
      <c r="D10" s="3"/>
      <c r="E10" s="3"/>
      <c r="F10" s="3"/>
      <c r="G10" s="54"/>
      <c r="H10" s="54"/>
      <c r="I10" s="78"/>
      <c r="J10" s="78"/>
      <c r="K10" s="78"/>
      <c r="L10" s="78"/>
      <c r="M10" s="81"/>
    </row>
    <row r="11" spans="1:13" s="68" customFormat="1" x14ac:dyDescent="0.25">
      <c r="A11" s="78"/>
      <c r="B11" s="78"/>
      <c r="C11" s="54"/>
      <c r="D11" s="3"/>
      <c r="E11" s="3"/>
      <c r="F11" s="3"/>
      <c r="G11" s="54"/>
      <c r="H11" s="54"/>
      <c r="I11" s="78"/>
      <c r="J11" s="78"/>
      <c r="K11" s="78"/>
      <c r="L11" s="78"/>
      <c r="M11" s="81"/>
    </row>
    <row r="12" spans="1:13" s="68" customFormat="1" x14ac:dyDescent="0.25">
      <c r="A12" s="78"/>
      <c r="B12" s="78"/>
      <c r="C12" s="54"/>
      <c r="D12" s="3"/>
      <c r="E12" s="3"/>
      <c r="F12" s="3"/>
      <c r="G12" s="54"/>
      <c r="H12" s="54"/>
      <c r="I12" s="78"/>
      <c r="J12" s="78"/>
      <c r="K12" s="78"/>
      <c r="L12" s="78"/>
      <c r="M12" s="81"/>
    </row>
    <row r="13" spans="1:13" s="68" customFormat="1" x14ac:dyDescent="0.25">
      <c r="A13" s="78"/>
      <c r="B13" s="78"/>
      <c r="C13" s="54"/>
      <c r="D13" s="3"/>
      <c r="E13" s="3"/>
      <c r="F13" s="3"/>
      <c r="G13" s="54"/>
      <c r="H13" s="54"/>
      <c r="I13" s="78"/>
      <c r="J13" s="78"/>
      <c r="K13" s="78"/>
      <c r="L13" s="78"/>
      <c r="M13" s="81"/>
    </row>
    <row r="14" spans="1:13" s="68" customFormat="1" x14ac:dyDescent="0.25">
      <c r="A14" s="78"/>
      <c r="B14" s="78"/>
      <c r="C14" s="54"/>
      <c r="D14" s="54"/>
      <c r="E14" s="54"/>
      <c r="F14" s="54"/>
      <c r="G14" s="54"/>
      <c r="H14" s="54"/>
      <c r="I14" s="78"/>
      <c r="J14" s="78"/>
      <c r="K14" s="78"/>
      <c r="L14" s="78"/>
      <c r="M14" s="81"/>
    </row>
    <row r="15" spans="1:13" s="68" customFormat="1" x14ac:dyDescent="0.25">
      <c r="A15" s="78"/>
      <c r="B15" s="78"/>
      <c r="C15" s="54"/>
      <c r="D15" s="54"/>
      <c r="E15" s="54"/>
      <c r="F15" s="54"/>
      <c r="G15" s="54"/>
      <c r="H15" s="54"/>
      <c r="I15" s="78"/>
      <c r="J15" s="78"/>
      <c r="K15" s="78"/>
      <c r="L15" s="78"/>
      <c r="M15" s="81"/>
    </row>
    <row r="16" spans="1:13" s="68" customFormat="1" x14ac:dyDescent="0.25">
      <c r="A16" s="78"/>
      <c r="B16" s="78"/>
      <c r="C16" s="54"/>
      <c r="D16" s="54"/>
      <c r="E16" s="54"/>
      <c r="F16" s="54"/>
      <c r="G16" s="54"/>
      <c r="H16" s="54"/>
      <c r="I16" s="78"/>
      <c r="J16" s="78"/>
      <c r="K16" s="78"/>
      <c r="L16" s="78"/>
      <c r="M16" s="81"/>
    </row>
    <row r="17" spans="1:16" s="68" customFormat="1" x14ac:dyDescent="0.25">
      <c r="A17" s="78"/>
      <c r="B17" s="78"/>
      <c r="C17" s="54"/>
      <c r="D17" s="54"/>
      <c r="E17" s="54"/>
      <c r="F17" s="54"/>
      <c r="G17" s="54"/>
      <c r="H17" s="54"/>
      <c r="I17" s="78"/>
      <c r="J17" s="78"/>
      <c r="K17" s="78"/>
      <c r="L17" s="78"/>
      <c r="M17" s="81"/>
    </row>
    <row r="18" spans="1:16" s="68" customFormat="1" x14ac:dyDescent="0.25">
      <c r="A18" s="78"/>
      <c r="B18" s="78"/>
      <c r="C18" s="54"/>
      <c r="D18" s="54"/>
      <c r="E18" s="54"/>
      <c r="F18" s="54"/>
      <c r="G18" s="54"/>
      <c r="H18" s="54"/>
      <c r="I18" s="78"/>
      <c r="J18" s="78"/>
      <c r="K18" s="78"/>
      <c r="L18" s="78"/>
      <c r="M18" s="81"/>
    </row>
    <row r="19" spans="1:16" s="68" customFormat="1" x14ac:dyDescent="0.25">
      <c r="A19" s="78"/>
      <c r="B19" s="78"/>
      <c r="C19" s="54"/>
      <c r="D19" s="54"/>
      <c r="E19" s="54"/>
      <c r="F19" s="54"/>
      <c r="G19" s="54"/>
      <c r="H19" s="54"/>
      <c r="I19" s="78"/>
      <c r="J19" s="78"/>
      <c r="K19" s="78"/>
      <c r="L19" s="78"/>
      <c r="M19" s="81"/>
    </row>
    <row r="20" spans="1:16" s="68" customFormat="1" x14ac:dyDescent="0.25">
      <c r="A20" s="78"/>
      <c r="B20" s="78"/>
      <c r="C20" s="54"/>
      <c r="D20" s="54"/>
      <c r="E20" s="54"/>
      <c r="F20" s="54"/>
      <c r="G20" s="54"/>
      <c r="H20" s="54"/>
      <c r="I20" s="78"/>
      <c r="J20" s="78"/>
      <c r="K20" s="78"/>
      <c r="L20" s="78"/>
      <c r="M20" s="81"/>
    </row>
    <row r="21" spans="1:16" s="68" customFormat="1" x14ac:dyDescent="0.25">
      <c r="A21" s="78"/>
      <c r="B21" s="78"/>
      <c r="C21" s="54"/>
      <c r="D21" s="54"/>
      <c r="E21" s="54"/>
      <c r="F21" s="54"/>
      <c r="G21" s="54"/>
      <c r="H21" s="54"/>
      <c r="I21" s="78"/>
      <c r="J21" s="78"/>
      <c r="K21" s="78"/>
      <c r="L21" s="78"/>
      <c r="M21" s="81"/>
    </row>
    <row r="22" spans="1:16" s="68" customFormat="1" x14ac:dyDescent="0.25">
      <c r="A22" s="78"/>
      <c r="B22" s="78"/>
      <c r="C22" s="54"/>
      <c r="D22" s="54"/>
      <c r="E22" s="54"/>
      <c r="F22" s="54"/>
      <c r="G22" s="54"/>
      <c r="H22" s="54"/>
      <c r="I22" s="78"/>
      <c r="J22" s="78"/>
      <c r="K22" s="78"/>
      <c r="L22" s="78"/>
      <c r="M22" s="81"/>
    </row>
    <row r="23" spans="1:16" s="68" customFormat="1" x14ac:dyDescent="0.25">
      <c r="A23" s="78"/>
      <c r="B23" s="78"/>
      <c r="C23" s="54"/>
      <c r="D23" s="54"/>
      <c r="E23" s="54"/>
      <c r="F23" s="54"/>
      <c r="G23" s="54"/>
      <c r="H23" s="54"/>
      <c r="I23" s="78"/>
      <c r="J23" s="78"/>
      <c r="K23" s="78"/>
      <c r="L23" s="78"/>
      <c r="M23" s="81"/>
    </row>
    <row r="24" spans="1:16" s="68" customFormat="1" x14ac:dyDescent="0.25">
      <c r="A24" s="78"/>
      <c r="B24" s="78"/>
      <c r="C24" s="54"/>
      <c r="D24" s="54"/>
      <c r="E24" s="54"/>
      <c r="F24" s="54"/>
      <c r="G24" s="54"/>
      <c r="H24" s="54"/>
      <c r="I24" s="78"/>
      <c r="J24" s="78"/>
      <c r="K24" s="78"/>
      <c r="L24" s="78"/>
      <c r="M24" s="81"/>
    </row>
    <row r="25" spans="1:16" s="68" customFormat="1" x14ac:dyDescent="0.25">
      <c r="A25" s="78"/>
      <c r="B25" s="78"/>
      <c r="C25" s="54"/>
      <c r="D25" s="54"/>
      <c r="E25" s="54"/>
      <c r="F25" s="54"/>
      <c r="G25" s="54"/>
      <c r="H25" s="54"/>
      <c r="I25" s="78"/>
      <c r="J25" s="78"/>
      <c r="K25" s="78"/>
      <c r="L25" s="78"/>
      <c r="M25" s="81"/>
    </row>
    <row r="26" spans="1:16" s="68" customFormat="1" x14ac:dyDescent="0.25">
      <c r="A26" s="78"/>
      <c r="B26" s="78"/>
      <c r="C26" s="54"/>
      <c r="D26" s="54"/>
      <c r="E26" s="54"/>
      <c r="F26" s="54"/>
      <c r="G26" s="54"/>
      <c r="H26" s="54"/>
      <c r="I26" s="78"/>
      <c r="J26" s="78"/>
      <c r="K26" s="78"/>
      <c r="L26" s="78"/>
      <c r="M26" s="81"/>
    </row>
    <row r="27" spans="1:16" s="68" customFormat="1" x14ac:dyDescent="0.25">
      <c r="A27" s="78"/>
      <c r="B27" s="78"/>
      <c r="C27" s="54"/>
      <c r="D27" s="54"/>
      <c r="E27" s="54"/>
      <c r="F27" s="54"/>
      <c r="G27" s="54"/>
      <c r="H27" s="54"/>
      <c r="I27" s="78"/>
      <c r="J27" s="78"/>
      <c r="K27" s="78"/>
      <c r="L27" s="78"/>
      <c r="M27" s="81"/>
    </row>
    <row r="28" spans="1:16" s="68" customFormat="1" x14ac:dyDescent="0.25">
      <c r="A28" s="78"/>
      <c r="B28" s="78"/>
      <c r="C28" s="54"/>
      <c r="D28" s="54"/>
      <c r="E28" s="54"/>
      <c r="F28" s="54"/>
      <c r="G28" s="54"/>
      <c r="H28" s="54"/>
      <c r="I28" s="78"/>
      <c r="J28" s="78"/>
      <c r="K28" s="78"/>
      <c r="L28" s="78"/>
      <c r="M28" s="81"/>
    </row>
    <row r="29" spans="1:16" s="68" customFormat="1" x14ac:dyDescent="0.25">
      <c r="A29" s="78"/>
      <c r="B29" s="78"/>
      <c r="C29" s="54"/>
      <c r="D29" s="54"/>
      <c r="E29" s="54"/>
      <c r="F29" s="54"/>
      <c r="G29" s="54"/>
      <c r="H29" s="54"/>
      <c r="I29" s="78"/>
      <c r="J29" s="78"/>
      <c r="K29" s="78"/>
      <c r="L29" s="78"/>
      <c r="M29" s="81"/>
    </row>
    <row r="30" spans="1:16" s="68" customFormat="1" x14ac:dyDescent="0.25">
      <c r="A30" s="78"/>
      <c r="B30" s="78"/>
      <c r="C30" s="54"/>
      <c r="D30" s="54"/>
      <c r="E30" s="54"/>
      <c r="F30" s="54"/>
      <c r="G30" s="54"/>
      <c r="H30" s="54"/>
      <c r="I30" s="78"/>
      <c r="J30" s="78"/>
      <c r="K30" s="78"/>
      <c r="L30" s="78"/>
      <c r="M30" s="81"/>
    </row>
    <row r="31" spans="1:16" s="68" customFormat="1" x14ac:dyDescent="0.25">
      <c r="A31" s="78"/>
      <c r="B31" s="78"/>
      <c r="C31" s="54"/>
      <c r="D31" s="54"/>
      <c r="E31" s="54"/>
      <c r="F31" s="54"/>
      <c r="G31" s="54"/>
      <c r="H31" s="54"/>
      <c r="I31" s="78"/>
      <c r="J31" s="78"/>
      <c r="K31" s="78"/>
      <c r="L31" s="78"/>
      <c r="M31" s="81"/>
      <c r="P31" s="68" t="s">
        <v>442</v>
      </c>
    </row>
    <row r="32" spans="1:16" s="68" customFormat="1" x14ac:dyDescent="0.25">
      <c r="A32" s="78"/>
      <c r="B32" s="78"/>
      <c r="C32" s="54"/>
      <c r="D32" s="54"/>
      <c r="E32" s="54"/>
      <c r="F32" s="54"/>
      <c r="G32" s="54"/>
      <c r="H32" s="54"/>
      <c r="I32" s="78"/>
      <c r="J32" s="78"/>
      <c r="K32" s="78"/>
      <c r="L32" s="78"/>
      <c r="M32" s="81"/>
    </row>
    <row r="33" spans="1:13" s="68" customFormat="1" x14ac:dyDescent="0.25">
      <c r="A33" s="78"/>
      <c r="B33" s="78"/>
      <c r="C33" s="54"/>
      <c r="D33" s="54"/>
      <c r="E33" s="54"/>
      <c r="F33" s="54"/>
      <c r="G33" s="54"/>
      <c r="H33" s="54"/>
      <c r="I33" s="78"/>
      <c r="J33" s="78"/>
      <c r="K33" s="78"/>
      <c r="L33" s="78"/>
      <c r="M33" s="81"/>
    </row>
    <row r="34" spans="1:13" s="68" customFormat="1" x14ac:dyDescent="0.25">
      <c r="A34" s="78"/>
      <c r="B34" s="78"/>
      <c r="C34" s="54"/>
      <c r="D34" s="54"/>
      <c r="E34" s="54"/>
      <c r="F34" s="54"/>
      <c r="G34" s="54"/>
      <c r="H34" s="54"/>
      <c r="I34" s="78"/>
      <c r="J34" s="78"/>
      <c r="K34" s="78"/>
      <c r="L34" s="78"/>
      <c r="M34" s="81"/>
    </row>
    <row r="35" spans="1:13" s="68" customFormat="1" x14ac:dyDescent="0.25">
      <c r="A35" s="78"/>
      <c r="B35" s="78"/>
      <c r="C35" s="22"/>
      <c r="D35" s="22"/>
      <c r="E35" s="22"/>
      <c r="F35" s="22"/>
      <c r="G35" s="22"/>
      <c r="H35" s="22"/>
      <c r="I35" s="22"/>
      <c r="J35" s="22"/>
      <c r="K35" s="78"/>
      <c r="L35" s="78"/>
      <c r="M35" s="81"/>
    </row>
    <row r="36" spans="1:13" s="68" customFormat="1" x14ac:dyDescent="0.25">
      <c r="A36" s="78"/>
      <c r="B36" s="54"/>
      <c r="C36" s="54"/>
      <c r="D36" s="331"/>
      <c r="E36" s="331"/>
      <c r="F36" s="331"/>
      <c r="G36" s="54"/>
      <c r="H36" s="54"/>
      <c r="I36" s="22"/>
      <c r="J36" s="54"/>
      <c r="K36" s="78"/>
      <c r="L36" s="78"/>
      <c r="M36" s="81"/>
    </row>
    <row r="37" spans="1:13" s="68" customFormat="1" x14ac:dyDescent="0.25">
      <c r="A37" s="22"/>
      <c r="B37" s="54"/>
      <c r="C37" s="54"/>
      <c r="D37" s="82"/>
      <c r="E37" s="82" t="s">
        <v>226</v>
      </c>
      <c r="F37" s="82" t="s">
        <v>227</v>
      </c>
      <c r="G37" s="22"/>
      <c r="H37" s="22"/>
      <c r="I37" s="22"/>
      <c r="J37" s="22"/>
      <c r="K37" s="78"/>
      <c r="L37" s="78"/>
      <c r="M37" s="81"/>
    </row>
    <row r="38" spans="1:13" s="68" customFormat="1" x14ac:dyDescent="0.25">
      <c r="A38" s="22"/>
      <c r="B38" s="54"/>
      <c r="C38" s="54"/>
      <c r="D38" s="82" t="s">
        <v>3</v>
      </c>
      <c r="E38" s="241">
        <v>491283.58219994209</v>
      </c>
      <c r="F38" s="241">
        <v>31095.13993237244</v>
      </c>
      <c r="G38" s="22"/>
      <c r="H38" s="22"/>
      <c r="I38" s="22"/>
      <c r="J38" s="22"/>
      <c r="K38" s="78"/>
      <c r="L38" s="78"/>
      <c r="M38" s="81"/>
    </row>
    <row r="39" spans="1:13" s="68" customFormat="1" x14ac:dyDescent="0.25">
      <c r="A39" s="22"/>
      <c r="B39" s="54"/>
      <c r="C39" s="54"/>
      <c r="D39" s="82" t="s">
        <v>5</v>
      </c>
      <c r="E39" s="241">
        <v>14113.905753882738</v>
      </c>
      <c r="F39" s="241">
        <v>738.80036039558968</v>
      </c>
      <c r="G39" s="22"/>
      <c r="H39" s="22"/>
      <c r="I39" s="22"/>
      <c r="J39" s="22"/>
      <c r="K39" s="78"/>
      <c r="L39" s="78"/>
      <c r="M39" s="81"/>
    </row>
    <row r="40" spans="1:13" s="68" customFormat="1" x14ac:dyDescent="0.25">
      <c r="A40" s="22"/>
      <c r="B40" s="54"/>
      <c r="C40" s="54"/>
      <c r="D40" s="82" t="s">
        <v>7</v>
      </c>
      <c r="E40" s="241">
        <v>1298.7732382300596</v>
      </c>
      <c r="F40" s="241">
        <v>0</v>
      </c>
      <c r="G40" s="22"/>
      <c r="H40" s="22"/>
      <c r="I40" s="22"/>
      <c r="J40" s="22"/>
      <c r="K40" s="78"/>
      <c r="L40" s="78"/>
      <c r="M40" s="81"/>
    </row>
    <row r="41" spans="1:13" s="68" customFormat="1" x14ac:dyDescent="0.25">
      <c r="A41" s="1"/>
      <c r="B41" s="3"/>
      <c r="C41" s="3"/>
      <c r="D41" s="82" t="s">
        <v>466</v>
      </c>
      <c r="E41" s="241"/>
      <c r="F41" s="241"/>
      <c r="G41" s="1"/>
      <c r="H41" s="1"/>
      <c r="I41" s="1"/>
      <c r="J41" s="1"/>
      <c r="K41"/>
      <c r="L41"/>
    </row>
    <row r="42" spans="1:13" s="68" customFormat="1" x14ac:dyDescent="0.25">
      <c r="A42" s="1"/>
      <c r="B42" s="3"/>
      <c r="C42" s="3"/>
      <c r="D42" s="1"/>
      <c r="E42" s="241">
        <f>SUM(E38:E41)</f>
        <v>506696.26119205484</v>
      </c>
      <c r="F42" s="241">
        <f>SUM(F38:F41)</f>
        <v>31833.940292768031</v>
      </c>
      <c r="G42" s="1"/>
      <c r="H42" s="1"/>
      <c r="I42" s="1"/>
      <c r="J42" s="1"/>
      <c r="K42"/>
      <c r="L42"/>
    </row>
    <row r="43" spans="1:13" s="68" customFormat="1" x14ac:dyDescent="0.25">
      <c r="A43" s="1"/>
      <c r="B43" s="3"/>
      <c r="C43" s="1"/>
      <c r="D43" s="1"/>
      <c r="E43" s="1"/>
      <c r="F43" s="1"/>
      <c r="G43" s="1"/>
      <c r="H43" s="1"/>
      <c r="I43" s="1"/>
      <c r="J43" s="1"/>
      <c r="K43"/>
      <c r="L43"/>
    </row>
    <row r="44" spans="1:13" s="68" customFormat="1" x14ac:dyDescent="0.25">
      <c r="A44" s="1"/>
      <c r="B44" s="1"/>
      <c r="C44" s="1"/>
      <c r="D44" s="37"/>
      <c r="E44" s="37"/>
      <c r="F44" s="37"/>
      <c r="G44" s="37"/>
      <c r="H44" s="37"/>
      <c r="I44" s="37"/>
      <c r="J44" s="1"/>
      <c r="K44"/>
      <c r="L44"/>
    </row>
    <row r="45" spans="1:13" s="68" customFormat="1" x14ac:dyDescent="0.25">
      <c r="A45" s="1"/>
      <c r="B45" s="1"/>
      <c r="C45" s="1"/>
      <c r="D45" s="37"/>
      <c r="E45" s="37"/>
      <c r="F45" s="37"/>
      <c r="G45" s="37"/>
      <c r="H45" s="37"/>
      <c r="I45" s="37"/>
      <c r="J45" s="1"/>
      <c r="K45"/>
      <c r="L45"/>
    </row>
    <row r="46" spans="1:13" x14ac:dyDescent="0.25">
      <c r="A46" s="1"/>
      <c r="B46" s="1"/>
      <c r="C46" s="1"/>
      <c r="D46" s="1"/>
      <c r="E46" s="1"/>
      <c r="F46" s="1"/>
      <c r="G46" s="1"/>
      <c r="H46" s="1"/>
      <c r="I46" s="1"/>
      <c r="J46" s="1"/>
    </row>
    <row r="47" spans="1:13" x14ac:dyDescent="0.25">
      <c r="A47" s="1"/>
      <c r="B47" s="1"/>
      <c r="C47" s="1"/>
      <c r="D47" s="1"/>
      <c r="E47" s="1"/>
      <c r="F47" s="1"/>
      <c r="G47" s="1"/>
      <c r="H47" s="1"/>
      <c r="I47" s="1"/>
      <c r="J47" s="1"/>
    </row>
  </sheetData>
  <hyperlinks>
    <hyperlink ref="L4" location="ÍNDICE!A1" display="INDICE" xr:uid="{00000000-0004-0000-6200-000000000000}"/>
  </hyperlinks>
  <printOptions horizontalCentered="1" verticalCentered="1"/>
  <pageMargins left="0.74803149606299213" right="0.74803149606299213" top="0.78740157480314965" bottom="0.78740157480314965" header="0" footer="0"/>
  <pageSetup paperSize="9" orientation="landscape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106</vt:i4>
      </vt:variant>
    </vt:vector>
  </HeadingPairs>
  <TitlesOfParts>
    <vt:vector size="106" baseType="lpstr">
      <vt:lpstr>ÍNDICE</vt:lpstr>
      <vt:lpstr>T1</vt:lpstr>
      <vt:lpstr>T2</vt:lpstr>
      <vt:lpstr>T3</vt:lpstr>
      <vt:lpstr>T4</vt:lpstr>
      <vt:lpstr>T5</vt:lpstr>
      <vt:lpstr>T6</vt:lpstr>
      <vt:lpstr>T7</vt:lpstr>
      <vt:lpstr>T8</vt:lpstr>
      <vt:lpstr>T9</vt:lpstr>
      <vt:lpstr>T10</vt:lpstr>
      <vt:lpstr>T11</vt:lpstr>
      <vt:lpstr>T12</vt:lpstr>
      <vt:lpstr>T13</vt:lpstr>
      <vt:lpstr>T14</vt:lpstr>
      <vt:lpstr>T15</vt:lpstr>
      <vt:lpstr>T16</vt:lpstr>
      <vt:lpstr>T17</vt:lpstr>
      <vt:lpstr>T18</vt:lpstr>
      <vt:lpstr>T19</vt:lpstr>
      <vt:lpstr>T20</vt:lpstr>
      <vt:lpstr>T21</vt:lpstr>
      <vt:lpstr>T22</vt:lpstr>
      <vt:lpstr>T23</vt:lpstr>
      <vt:lpstr>T24</vt:lpstr>
      <vt:lpstr>T 25</vt:lpstr>
      <vt:lpstr>T 26</vt:lpstr>
      <vt:lpstr>T 27</vt:lpstr>
      <vt:lpstr>T28</vt:lpstr>
      <vt:lpstr>T29</vt:lpstr>
      <vt:lpstr>T30</vt:lpstr>
      <vt:lpstr>T31</vt:lpstr>
      <vt:lpstr>T32</vt:lpstr>
      <vt:lpstr>T33</vt:lpstr>
      <vt:lpstr>T34</vt:lpstr>
      <vt:lpstr>T35</vt:lpstr>
      <vt:lpstr>T36</vt:lpstr>
      <vt:lpstr>T37</vt:lpstr>
      <vt:lpstr>T38</vt:lpstr>
      <vt:lpstr>T39</vt:lpstr>
      <vt:lpstr>T40</vt:lpstr>
      <vt:lpstr>T41</vt:lpstr>
      <vt:lpstr>T42</vt:lpstr>
      <vt:lpstr>T43</vt:lpstr>
      <vt:lpstr>T44</vt:lpstr>
      <vt:lpstr>T45</vt:lpstr>
      <vt:lpstr>T46</vt:lpstr>
      <vt:lpstr>T47</vt:lpstr>
      <vt:lpstr>T48</vt:lpstr>
      <vt:lpstr>T49</vt:lpstr>
      <vt:lpstr>T50</vt:lpstr>
      <vt:lpstr>T51</vt:lpstr>
      <vt:lpstr>T52</vt:lpstr>
      <vt:lpstr>T53</vt:lpstr>
      <vt:lpstr>T54</vt:lpstr>
      <vt:lpstr>T55</vt:lpstr>
      <vt:lpstr>T56</vt:lpstr>
      <vt:lpstr>T57</vt:lpstr>
      <vt:lpstr>T58</vt:lpstr>
      <vt:lpstr>T59</vt:lpstr>
      <vt:lpstr>T60</vt:lpstr>
      <vt:lpstr>GR 1</vt:lpstr>
      <vt:lpstr>GR 10</vt:lpstr>
      <vt:lpstr>GR 11</vt:lpstr>
      <vt:lpstr>GR 12</vt:lpstr>
      <vt:lpstr>GR 13</vt:lpstr>
      <vt:lpstr>GR 14</vt:lpstr>
      <vt:lpstr>GR 15</vt:lpstr>
      <vt:lpstr>GR 16</vt:lpstr>
      <vt:lpstr>GR 17</vt:lpstr>
      <vt:lpstr>GR 18</vt:lpstr>
      <vt:lpstr>GR 19</vt:lpstr>
      <vt:lpstr>GR 20</vt:lpstr>
      <vt:lpstr>GR 21</vt:lpstr>
      <vt:lpstr>GR 22</vt:lpstr>
      <vt:lpstr>GR 23</vt:lpstr>
      <vt:lpstr>GR 24</vt:lpstr>
      <vt:lpstr>GR 25</vt:lpstr>
      <vt:lpstr>GR 26</vt:lpstr>
      <vt:lpstr>GR 27</vt:lpstr>
      <vt:lpstr>GR 28</vt:lpstr>
      <vt:lpstr>GR 29</vt:lpstr>
      <vt:lpstr>GR 30</vt:lpstr>
      <vt:lpstr>GR 31</vt:lpstr>
      <vt:lpstr>GR 32</vt:lpstr>
      <vt:lpstr>GR 33</vt:lpstr>
      <vt:lpstr>GR 34</vt:lpstr>
      <vt:lpstr>GR 35</vt:lpstr>
      <vt:lpstr>GR 36</vt:lpstr>
      <vt:lpstr>GR 37</vt:lpstr>
      <vt:lpstr>GR 38</vt:lpstr>
      <vt:lpstr>GR 39</vt:lpstr>
      <vt:lpstr>GR 40</vt:lpstr>
      <vt:lpstr>GR 41</vt:lpstr>
      <vt:lpstr>GR 42</vt:lpstr>
      <vt:lpstr>GR 43</vt:lpstr>
      <vt:lpstr>GR 44</vt:lpstr>
      <vt:lpstr>GR 50</vt:lpstr>
      <vt:lpstr>GR 51</vt:lpstr>
      <vt:lpstr>GR 52</vt:lpstr>
      <vt:lpstr>GR 53</vt:lpstr>
      <vt:lpstr>GR 54</vt:lpstr>
      <vt:lpstr>GR 57</vt:lpstr>
      <vt:lpstr>GR 58</vt:lpstr>
      <vt:lpstr>GR 59</vt:lpstr>
      <vt:lpstr>GR 60</vt:lpstr>
    </vt:vector>
  </TitlesOfParts>
  <Company>Hewlett-Packard Company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mcuichan</dc:creator>
  <cp:lastModifiedBy>User</cp:lastModifiedBy>
  <cp:lastPrinted>2016-05-13T17:47:55Z</cp:lastPrinted>
  <dcterms:created xsi:type="dcterms:W3CDTF">2014-05-13T14:06:18Z</dcterms:created>
  <dcterms:modified xsi:type="dcterms:W3CDTF">2022-09-11T21:58:00Z</dcterms:modified>
</cp:coreProperties>
</file>